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"/>
  </bookViews>
  <sheets>
    <sheet name="Kd_b0" sheetId="1" state="hidden" r:id="rId1"/>
    <sheet name="Annex P5.6 - Calculation Kd_R1" sheetId="2" state="visible" r:id="rId2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<sst xmlns="http://schemas.openxmlformats.org/spreadsheetml/2006/main" count="30" uniqueCount="30">
  <si>
    <t xml:space="preserve">b0 =</t>
  </si>
  <si>
    <t xml:space="preserve">Cálculo W=sin(Teta)cos(gama)</t>
  </si>
  <si>
    <t xml:space="preserve">Gama (º)</t>
  </si>
  <si>
    <t>Gama(rad)</t>
  </si>
  <si>
    <t xml:space="preserve">Teta (º)</t>
  </si>
  <si>
    <t xml:space="preserve">Teta (rad)</t>
  </si>
  <si>
    <t xml:space="preserve">W =</t>
  </si>
  <si>
    <t xml:space="preserve">Cálculo Teta_L (rad)</t>
  </si>
  <si>
    <t xml:space="preserve">Cálculo Teta_T (rad)</t>
  </si>
  <si>
    <t>K(Teta,gama)</t>
  </si>
  <si>
    <t xml:space="preserve">Kd =</t>
  </si>
  <si>
    <t xml:space="preserve">Annex P5.6 Calculation Kd ISO 9806:2025 Annex C</t>
  </si>
  <si>
    <t xml:space="preserve">Version SKN_N874R0_2025-12-10</t>
  </si>
  <si>
    <r>
      <t xml:space="preserve">Insert the values of K</t>
    </r>
    <r>
      <rPr>
        <b/>
        <vertAlign val="subscript"/>
        <sz val="10"/>
        <rFont val="Arial"/>
      </rPr>
      <t>L</t>
    </r>
    <r>
      <rPr>
        <b/>
        <sz val="10"/>
        <rFont val="Arial"/>
      </rPr>
      <t>(</t>
    </r>
    <r>
      <rPr>
        <b/>
        <sz val="10"/>
        <rFont val="Symbol"/>
      </rPr>
      <t>q</t>
    </r>
    <r>
      <rPr>
        <b/>
        <sz val="10"/>
        <rFont val="Arial"/>
      </rPr>
      <t xml:space="preserve">) and K</t>
    </r>
    <r>
      <rPr>
        <b/>
        <vertAlign val="subscript"/>
        <sz val="10"/>
        <rFont val="Arial"/>
      </rPr>
      <t>T</t>
    </r>
    <r>
      <rPr>
        <b/>
        <sz val="10"/>
        <rFont val="Arial"/>
      </rPr>
      <t>(</t>
    </r>
    <r>
      <rPr>
        <b/>
        <sz val="10"/>
        <rFont val="Symbol"/>
      </rPr>
      <t>q</t>
    </r>
    <r>
      <rPr>
        <b/>
        <sz val="10"/>
        <rFont val="Arial"/>
      </rPr>
      <t xml:space="preserve">) in the green cells, and insert η</t>
    </r>
    <r>
      <rPr>
        <b/>
        <vertAlign val="subscript"/>
        <sz val="10"/>
        <rFont val="Arial"/>
      </rPr>
      <t>0,hem</t>
    </r>
    <r>
      <rPr>
        <b/>
        <sz val="10"/>
        <rFont val="Arial"/>
      </rPr>
      <t xml:space="preserve"> in cell P3 -&gt; Yellow cells are the results</t>
    </r>
  </si>
  <si>
    <r>
      <t>η</t>
    </r>
    <r>
      <rPr>
        <vertAlign val="subscript"/>
        <sz val="10"/>
        <rFont val="Arial"/>
      </rPr>
      <t>0,hem</t>
    </r>
    <r>
      <rPr>
        <sz val="10"/>
        <rFont val="Arial"/>
      </rPr>
      <t xml:space="preserve"> =</t>
    </r>
  </si>
  <si>
    <r>
      <t>η</t>
    </r>
    <r>
      <rPr>
        <vertAlign val="subscript"/>
        <sz val="10"/>
        <rFont val="Arial"/>
      </rPr>
      <t>0,b</t>
    </r>
    <r>
      <rPr>
        <sz val="10"/>
        <rFont val="Arial"/>
      </rPr>
      <t xml:space="preserve"> =</t>
    </r>
  </si>
  <si>
    <r>
      <rPr>
        <sz val="10"/>
        <rFont val="Symbol"/>
      </rPr>
      <t>q</t>
    </r>
    <r>
      <rPr>
        <sz val="10"/>
        <rFont val="Arial"/>
      </rPr>
      <t xml:space="preserve"> (º)</t>
    </r>
  </si>
  <si>
    <r>
      <rPr>
        <sz val="10"/>
        <rFont val="Symbol"/>
      </rPr>
      <t>q</t>
    </r>
    <r>
      <rPr>
        <sz val="10"/>
        <rFont val="Arial"/>
      </rPr>
      <t xml:space="preserve"> (rad)</t>
    </r>
  </si>
  <si>
    <r>
      <t>K</t>
    </r>
    <r>
      <rPr>
        <b/>
        <vertAlign val="subscript"/>
        <sz val="10"/>
        <rFont val="Arial"/>
      </rPr>
      <t>L</t>
    </r>
    <r>
      <rPr>
        <b/>
        <sz val="10"/>
        <rFont val="Arial"/>
      </rPr>
      <t>(</t>
    </r>
    <r>
      <rPr>
        <b/>
        <sz val="10"/>
        <rFont val="Symbol"/>
      </rPr>
      <t>q</t>
    </r>
    <r>
      <rPr>
        <b/>
        <vertAlign val="subscript"/>
        <sz val="10"/>
        <rFont val="Arial"/>
      </rPr>
      <t>L</t>
    </r>
    <r>
      <rPr>
        <b/>
        <sz val="10"/>
        <rFont val="Arial"/>
      </rPr>
      <t>)</t>
    </r>
  </si>
  <si>
    <r>
      <t>K</t>
    </r>
    <r>
      <rPr>
        <b/>
        <vertAlign val="subscript"/>
        <sz val="10"/>
        <rFont val="Arial"/>
      </rPr>
      <t>d</t>
    </r>
    <r>
      <rPr>
        <b/>
        <sz val="10"/>
        <rFont val="Arial"/>
      </rPr>
      <t xml:space="preserve"> =</t>
    </r>
  </si>
  <si>
    <r>
      <t>K</t>
    </r>
    <r>
      <rPr>
        <b/>
        <vertAlign val="subscript"/>
        <sz val="10"/>
        <rFont val="Arial"/>
      </rPr>
      <t>T</t>
    </r>
    <r>
      <rPr>
        <b/>
        <sz val="10"/>
        <rFont val="Arial"/>
      </rPr>
      <t>(</t>
    </r>
    <r>
      <rPr>
        <b/>
        <sz val="10"/>
        <rFont val="Symbol"/>
      </rPr>
      <t>q</t>
    </r>
    <r>
      <rPr>
        <b/>
        <vertAlign val="subscript"/>
        <sz val="10"/>
        <rFont val="Arial"/>
      </rPr>
      <t>T</t>
    </r>
    <r>
      <rPr>
        <b/>
        <sz val="10"/>
        <rFont val="Arial"/>
      </rPr>
      <t>)</t>
    </r>
  </si>
  <si>
    <t>sin(Teta)cos(Teta)</t>
  </si>
  <si>
    <r>
      <rPr>
        <sz val="10"/>
        <rFont val="Symbol"/>
      </rPr>
      <t>g</t>
    </r>
    <r>
      <rPr>
        <sz val="10"/>
        <rFont val="Arial"/>
      </rPr>
      <t xml:space="preserve"> (º)</t>
    </r>
  </si>
  <si>
    <r>
      <rPr>
        <sz val="10"/>
        <rFont val="Symbol"/>
      </rPr>
      <t>g</t>
    </r>
    <r>
      <rPr>
        <sz val="10"/>
        <rFont val="Arial"/>
      </rPr>
      <t xml:space="preserve"> (rad)</t>
    </r>
  </si>
  <si>
    <r>
      <rPr>
        <b/>
        <sz val="10"/>
        <rFont val="Symbol"/>
      </rPr>
      <t>q</t>
    </r>
    <r>
      <rPr>
        <b/>
        <vertAlign val="subscript"/>
        <sz val="10"/>
        <rFont val="Arial"/>
      </rPr>
      <t>L</t>
    </r>
    <r>
      <rPr>
        <b/>
        <sz val="10"/>
        <rFont val="Arial"/>
      </rPr>
      <t xml:space="preserve"> (rad)</t>
    </r>
  </si>
  <si>
    <r>
      <rPr>
        <b/>
        <sz val="10"/>
        <rFont val="Symbol"/>
      </rPr>
      <t>q</t>
    </r>
    <r>
      <rPr>
        <b/>
        <sz val="10"/>
        <rFont val="Arial"/>
      </rPr>
      <t xml:space="preserve"> (º)</t>
    </r>
  </si>
  <si>
    <r>
      <rPr>
        <b/>
        <sz val="10"/>
        <rFont val="Symbol"/>
      </rPr>
      <t>q</t>
    </r>
    <r>
      <rPr>
        <b/>
        <vertAlign val="subscript"/>
        <sz val="10"/>
        <rFont val="Arial"/>
      </rPr>
      <t xml:space="preserve">T </t>
    </r>
    <r>
      <rPr>
        <b/>
        <sz val="10"/>
        <rFont val="Arial"/>
      </rPr>
      <t>(rad)</t>
    </r>
  </si>
  <si>
    <r>
      <t>K(</t>
    </r>
    <r>
      <rPr>
        <b/>
        <sz val="10"/>
        <rFont val="Symbol"/>
      </rPr>
      <t>q</t>
    </r>
    <r>
      <rPr>
        <b/>
        <sz val="10"/>
        <rFont val="Arial"/>
      </rPr>
      <t xml:space="preserve">) = K(</t>
    </r>
    <r>
      <rPr>
        <b/>
        <sz val="10"/>
        <rFont val="Symbol"/>
      </rPr>
      <t>q</t>
    </r>
    <r>
      <rPr>
        <b/>
        <vertAlign val="subscript"/>
        <sz val="10"/>
        <rFont val="Arial"/>
      </rPr>
      <t>L</t>
    </r>
    <r>
      <rPr>
        <b/>
        <sz val="10"/>
        <rFont val="Arial"/>
      </rPr>
      <t>)*K(</t>
    </r>
    <r>
      <rPr>
        <b/>
        <sz val="10"/>
        <rFont val="Symbol"/>
      </rPr>
      <t>q</t>
    </r>
    <r>
      <rPr>
        <b/>
        <vertAlign val="subscript"/>
        <sz val="10"/>
        <rFont val="Arial"/>
      </rPr>
      <t>T</t>
    </r>
    <r>
      <rPr>
        <b/>
        <sz val="10"/>
        <rFont val="Arial"/>
      </rPr>
      <t>)</t>
    </r>
  </si>
  <si>
    <r>
      <t>K(</t>
    </r>
    <r>
      <rPr>
        <b/>
        <sz val="10"/>
        <rFont val="Symbol"/>
      </rPr>
      <t>q</t>
    </r>
    <r>
      <rPr>
        <b/>
        <vertAlign val="subscript"/>
        <sz val="10"/>
        <rFont val="Arial"/>
      </rPr>
      <t>L</t>
    </r>
    <r>
      <rPr>
        <b/>
        <sz val="10"/>
        <rFont val="Arial"/>
      </rPr>
      <t>)*K(</t>
    </r>
    <r>
      <rPr>
        <b/>
        <sz val="10"/>
        <rFont val="Symbol"/>
      </rPr>
      <t>q</t>
    </r>
    <r>
      <rPr>
        <b/>
        <vertAlign val="subscript"/>
        <sz val="10"/>
        <rFont val="Arial"/>
      </rPr>
      <t>T</t>
    </r>
    <r>
      <rPr>
        <b/>
        <sz val="10"/>
        <rFont val="Arial"/>
      </rPr>
      <t>)*sin(</t>
    </r>
    <r>
      <rPr>
        <b/>
        <sz val="10"/>
        <rFont val="Symbol"/>
      </rPr>
      <t>q</t>
    </r>
    <r>
      <rPr>
        <b/>
        <sz val="10"/>
        <rFont val="Arial"/>
      </rPr>
      <t>)*cos(</t>
    </r>
    <r>
      <rPr>
        <b/>
        <sz val="10"/>
        <rFont val="Symbol"/>
      </rPr>
      <t>q</t>
    </r>
    <r>
      <rPr>
        <b/>
        <sz val="10"/>
        <rFont val="Arial"/>
      </rPr>
      <t>)</t>
    </r>
  </si>
  <si>
    <t xml:space="preserve">Kd,is =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</si>
</sst>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0000"/>
  </numFmts>
  <fonts count="4">
    <font>
      <sz val="10.000000"/>
      <color theme="1"/>
      <name val="Arial"/>
    </font>
    <font>
      <sz val="11.000000"/>
      <color theme="1"/>
      <name val="Calibri"/>
      <scheme val="minor"/>
    </font>
    <font>
      <b/>
      <sz val="10.000000"/>
      <name val="Arial"/>
    </font>
    <font>
      <sz val="10.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5"/>
      </patternFill>
    </fill>
    <fill>
      <patternFill patternType="solid">
        <fgColor rgb="FF92D050"/>
      </patternFill>
    </fill>
    <fill>
      <patternFill patternType="solid">
        <fgColor theme="6" tint="0.59999389629810485"/>
      </patternFill>
    </fill>
  </fills>
  <borders count="12">
    <border>
      <left style="none"/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</cellStyleXfs>
  <cellXfs count="44">
    <xf fontId="0" fillId="0" borderId="0" numFmtId="0" xfId="0"/>
    <xf fontId="0" fillId="0" borderId="0" numFmtId="164" xfId="0" applyNumberFormat="1"/>
    <xf fontId="0" fillId="0" borderId="1" numFmtId="164" xfId="0" applyNumberFormat="1" applyBorder="1"/>
    <xf fontId="0" fillId="0" borderId="2" numFmtId="164" xfId="0" applyNumberFormat="1" applyBorder="1"/>
    <xf fontId="0" fillId="0" borderId="3" numFmtId="164" xfId="0" applyNumberFormat="1" applyBorder="1"/>
    <xf fontId="0" fillId="0" borderId="4" numFmtId="164" xfId="0" applyNumberFormat="1" applyBorder="1"/>
    <xf fontId="0" fillId="0" borderId="5" numFmtId="164" xfId="0" applyNumberFormat="1" applyBorder="1"/>
    <xf fontId="0" fillId="0" borderId="6" numFmtId="164" xfId="0" applyNumberFormat="1" applyBorder="1"/>
    <xf fontId="0" fillId="0" borderId="7" numFmtId="164" xfId="0" applyNumberFormat="1" applyBorder="1"/>
    <xf fontId="0" fillId="0" borderId="8" numFmtId="164" xfId="0" applyNumberFormat="1" applyBorder="1"/>
    <xf fontId="0" fillId="2" borderId="9" numFmtId="0" xfId="0" applyFill="1" applyBorder="1"/>
    <xf fontId="0" fillId="2" borderId="10" numFmtId="2" xfId="0" applyNumberFormat="1" applyFill="1" applyBorder="1"/>
    <xf fontId="2" fillId="0" borderId="0" numFmtId="0" xfId="0" applyFont="1"/>
    <xf fontId="3" fillId="0" borderId="0" numFmtId="0" xfId="0" applyFont="1" applyAlignment="1">
      <alignment horizontal="right"/>
    </xf>
    <xf fontId="0" fillId="3" borderId="0" numFmtId="164" xfId="0" applyNumberFormat="1" applyFill="1"/>
    <xf fontId="2" fillId="2" borderId="11" numFmtId="164" xfId="0" applyNumberFormat="1" applyFont="1" applyFill="1" applyBorder="1"/>
    <xf fontId="3" fillId="0" borderId="0" numFmtId="0" xfId="0" applyFont="1"/>
    <xf fontId="2" fillId="0" borderId="0" numFmtId="164" xfId="0" applyNumberFormat="1" applyFont="1"/>
    <xf fontId="0" fillId="3" borderId="1" numFmtId="2" xfId="0" applyNumberFormat="1" applyFill="1" applyBorder="1" applyProtection="1">
      <protection locked="0"/>
    </xf>
    <xf fontId="0" fillId="3" borderId="2" numFmtId="2" xfId="0" applyNumberFormat="1" applyFill="1" applyBorder="1" applyProtection="1">
      <protection locked="0"/>
    </xf>
    <xf fontId="0" fillId="3" borderId="3" numFmtId="2" xfId="0" applyNumberFormat="1" applyFill="1" applyBorder="1" applyProtection="1">
      <protection locked="0"/>
    </xf>
    <xf fontId="0" fillId="0" borderId="0" numFmtId="0" xfId="0" applyAlignment="1">
      <alignment horizontal="right"/>
    </xf>
    <xf fontId="2" fillId="2" borderId="11" numFmtId="2" xfId="0" applyNumberFormat="1" applyFont="1" applyFill="1" applyBorder="1"/>
    <xf fontId="0" fillId="3" borderId="6" numFmtId="2" xfId="0" applyNumberFormat="1" applyFill="1" applyBorder="1" applyProtection="1">
      <protection locked="0"/>
    </xf>
    <xf fontId="0" fillId="3" borderId="7" numFmtId="2" xfId="0" applyNumberFormat="1" applyFill="1" applyBorder="1" applyProtection="1">
      <protection locked="0"/>
    </xf>
    <xf fontId="0" fillId="3" borderId="8" numFmtId="2" xfId="0" applyNumberFormat="1" applyFill="1" applyBorder="1" applyProtection="1">
      <protection locked="0"/>
    </xf>
    <xf fontId="2" fillId="0" borderId="0" numFmtId="2" xfId="0" applyNumberFormat="1" applyFont="1"/>
    <xf fontId="0" fillId="0" borderId="0" numFmtId="0" xfId="0"/>
    <xf fontId="3" fillId="0" borderId="0" numFmtId="0" xfId="0" applyFont="1" applyAlignment="1">
      <alignment horizontal="center"/>
    </xf>
    <xf fontId="0" fillId="0" borderId="0" numFmtId="0" xfId="0" applyAlignment="1">
      <alignment horizontal="center"/>
    </xf>
    <xf fontId="0" fillId="0" borderId="0" numFmtId="164" xfId="0" applyNumberFormat="1" applyAlignment="1">
      <alignment horizontal="center"/>
    </xf>
    <xf fontId="0" fillId="4" borderId="1" numFmtId="165" xfId="0" applyNumberFormat="1" applyFill="1" applyBorder="1"/>
    <xf fontId="0" fillId="4" borderId="2" numFmtId="165" xfId="0" applyNumberFormat="1" applyFill="1" applyBorder="1"/>
    <xf fontId="0" fillId="4" borderId="3" numFmtId="165" xfId="0" applyNumberFormat="1" applyFill="1" applyBorder="1"/>
    <xf fontId="0" fillId="4" borderId="4" numFmtId="165" xfId="0" applyNumberFormat="1" applyFill="1" applyBorder="1"/>
    <xf fontId="0" fillId="0" borderId="0" numFmtId="165" xfId="0" applyNumberFormat="1"/>
    <xf fontId="0" fillId="4" borderId="5" numFmtId="165" xfId="0" applyNumberFormat="1" applyFill="1" applyBorder="1"/>
    <xf fontId="0" fillId="4" borderId="6" numFmtId="165" xfId="0" applyNumberFormat="1" applyFill="1" applyBorder="1"/>
    <xf fontId="0" fillId="4" borderId="7" numFmtId="165" xfId="0" applyNumberFormat="1" applyFill="1" applyBorder="1"/>
    <xf fontId="0" fillId="4" borderId="8" numFmtId="165" xfId="0" applyNumberFormat="1" applyFill="1" applyBorder="1"/>
    <xf fontId="0" fillId="2" borderId="0" numFmtId="0" xfId="0" applyFill="1"/>
    <xf fontId="3" fillId="2" borderId="0" numFmtId="0" xfId="0" applyFont="1" applyFill="1" applyAlignment="1">
      <alignment horizontal="center"/>
    </xf>
    <xf fontId="2" fillId="0" borderId="9" numFmtId="0" xfId="0" applyFont="1" applyBorder="1"/>
    <xf fontId="2" fillId="0" borderId="10" numFmtId="166" xfId="0" applyNumberFormat="1" applyFont="1" applyBorder="1"/>
  </cellXfs>
  <cellStyles count="4">
    <cellStyle name="Normal 2" xfId="1"/>
    <cellStyle name="Normal 4" xfId="2"/>
    <cellStyle name="Standard" xfId="0" builtinId="0"/>
    <cellStyle name="Standard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37" zoomScale="100" workbookViewId="0">
      <selection activeCell="S57" activeCellId="0" sqref="S57"/>
    </sheetView>
  </sheetViews>
  <sheetFormatPr baseColWidth="10" defaultColWidth="9.1796875" defaultRowHeight="12.5"/>
  <cols>
    <col bestFit="1" customWidth="1" min="4" max="4" width="13.1796875"/>
    <col bestFit="1" customWidth="1" min="13" max="13" width="12.453125"/>
    <col customWidth="1" min="15" max="15" width="12.1796875"/>
  </cols>
  <sheetData>
    <row r="1">
      <c r="D1" t="s">
        <v>0</v>
      </c>
      <c r="E1">
        <v>0.10000000000000001</v>
      </c>
    </row>
    <row r="3">
      <c r="B3" t="s">
        <v>1</v>
      </c>
    </row>
    <row r="4">
      <c r="C4" t="s">
        <v>2</v>
      </c>
      <c r="D4">
        <v>0</v>
      </c>
      <c r="E4">
        <v>10</v>
      </c>
      <c r="F4">
        <v>20</v>
      </c>
      <c r="G4">
        <v>30</v>
      </c>
      <c r="H4">
        <v>40</v>
      </c>
      <c r="I4">
        <v>50</v>
      </c>
      <c r="J4">
        <v>60</v>
      </c>
      <c r="K4">
        <v>70</v>
      </c>
      <c r="L4">
        <v>80</v>
      </c>
      <c r="M4">
        <v>90</v>
      </c>
    </row>
    <row r="5">
      <c r="A5" s="1"/>
      <c r="C5" t="s">
        <v>3</v>
      </c>
      <c r="D5" s="1">
        <f>D$4*PI()/180</f>
        <v>0</v>
      </c>
      <c r="E5" s="1">
        <f>E$4*PI()/180</f>
        <v>0.17453292519943295</v>
      </c>
      <c r="F5" s="1">
        <f t="shared" ref="F5:M5" si="0">F$4*PI()/180</f>
        <v>0.3490658503988659</v>
      </c>
      <c r="G5" s="1">
        <f t="shared" si="0"/>
        <v>0.52359877559829882</v>
      </c>
      <c r="H5" s="1">
        <f t="shared" si="0"/>
        <v>0.69813170079773179</v>
      </c>
      <c r="I5" s="1">
        <f t="shared" si="0"/>
        <v>0.87266462599716477</v>
      </c>
      <c r="J5" s="1">
        <f t="shared" si="0"/>
        <v>1.0471975511965976</v>
      </c>
      <c r="K5" s="1">
        <f t="shared" si="0"/>
        <v>1.2217304763960306</v>
      </c>
      <c r="L5" s="1">
        <f t="shared" si="0"/>
        <v>1.3962634015954636</v>
      </c>
      <c r="M5" s="1">
        <f t="shared" si="0"/>
        <v>1.5707963267948966</v>
      </c>
    </row>
    <row r="6">
      <c r="A6" s="1"/>
      <c r="B6" t="s">
        <v>4</v>
      </c>
      <c r="C6" t="s">
        <v>5</v>
      </c>
      <c r="D6" s="1"/>
    </row>
    <row r="7">
      <c r="A7" s="1"/>
      <c r="B7">
        <v>0</v>
      </c>
      <c r="C7" s="1">
        <f t="shared" ref="C7:C16" si="1">$B7*PI()/180</f>
        <v>0</v>
      </c>
      <c r="D7" s="1">
        <f t="shared" ref="D7:D16" si="2">SIN($C7)*COS(D$5)</f>
        <v>0</v>
      </c>
      <c r="E7" s="1">
        <f t="shared" ref="E7:M16" si="3">SIN($C7)*COS(E$5)</f>
        <v>0</v>
      </c>
      <c r="F7" s="1">
        <f t="shared" si="3"/>
        <v>0</v>
      </c>
      <c r="G7" s="1">
        <f t="shared" si="3"/>
        <v>0</v>
      </c>
      <c r="H7" s="1">
        <f t="shared" si="3"/>
        <v>0</v>
      </c>
      <c r="I7" s="1">
        <f t="shared" si="3"/>
        <v>0</v>
      </c>
      <c r="J7" s="1">
        <f t="shared" si="3"/>
        <v>0</v>
      </c>
      <c r="K7" s="1">
        <f t="shared" si="3"/>
        <v>0</v>
      </c>
      <c r="L7" s="1">
        <f t="shared" si="3"/>
        <v>0</v>
      </c>
      <c r="M7" s="1">
        <f t="shared" si="3"/>
        <v>0</v>
      </c>
      <c r="O7" s="1">
        <f t="shared" ref="O7:O16" si="4">SUM(D7:M7)</f>
        <v>0</v>
      </c>
    </row>
    <row r="8">
      <c r="A8" s="1"/>
      <c r="B8">
        <v>10</v>
      </c>
      <c r="C8" s="1">
        <f t="shared" si="1"/>
        <v>0.17453292519943295</v>
      </c>
      <c r="D8" s="1">
        <f t="shared" si="2"/>
        <v>0.17364817766693033</v>
      </c>
      <c r="E8" s="1">
        <f t="shared" si="3"/>
        <v>0.17101007166283433</v>
      </c>
      <c r="F8" s="1">
        <f t="shared" si="3"/>
        <v>0.16317591116653482</v>
      </c>
      <c r="G8" s="1">
        <f t="shared" si="3"/>
        <v>0.1503837331804353</v>
      </c>
      <c r="H8" s="1">
        <f t="shared" si="3"/>
        <v>0.13302222155948901</v>
      </c>
      <c r="I8" s="1">
        <f t="shared" si="3"/>
        <v>0.11161889704894966</v>
      </c>
      <c r="J8" s="1">
        <f t="shared" si="3"/>
        <v>0.086824088833465179</v>
      </c>
      <c r="K8" s="1">
        <f t="shared" si="3"/>
        <v>0.059391174613884719</v>
      </c>
      <c r="L8" s="1">
        <f t="shared" si="3"/>
        <v>0.030153689607045817</v>
      </c>
      <c r="M8" s="1">
        <f t="shared" si="3"/>
        <v>1.0637239828316862e-17</v>
      </c>
      <c r="O8" s="1">
        <f t="shared" si="4"/>
        <v>1.0792279653395691</v>
      </c>
    </row>
    <row r="9">
      <c r="A9" s="1"/>
      <c r="B9">
        <v>20</v>
      </c>
      <c r="C9" s="1">
        <f t="shared" si="1"/>
        <v>0.3490658503988659</v>
      </c>
      <c r="D9" s="1">
        <f t="shared" si="2"/>
        <v>0.34202014332566871</v>
      </c>
      <c r="E9" s="1">
        <f t="shared" si="3"/>
        <v>0.33682408883346515</v>
      </c>
      <c r="F9" s="1">
        <f t="shared" si="3"/>
        <v>0.32139380484326968</v>
      </c>
      <c r="G9" s="1">
        <f t="shared" si="3"/>
        <v>0.29619813272602386</v>
      </c>
      <c r="H9" s="1">
        <f t="shared" si="3"/>
        <v>0.26200263022938491</v>
      </c>
      <c r="I9" s="1">
        <f t="shared" si="3"/>
        <v>0.21984631039295419</v>
      </c>
      <c r="J9" s="1">
        <f t="shared" si="3"/>
        <v>0.17101007166283438</v>
      </c>
      <c r="K9" s="1">
        <f t="shared" si="3"/>
        <v>0.11697777844051101</v>
      </c>
      <c r="L9" s="1">
        <f t="shared" si="3"/>
        <v>0.059391174613884726</v>
      </c>
      <c r="M9" s="1">
        <f t="shared" si="3"/>
        <v>2.095127250715339e-17</v>
      </c>
      <c r="O9" s="1">
        <f t="shared" si="4"/>
        <v>2.1256641350679968</v>
      </c>
    </row>
    <row r="10">
      <c r="A10" s="1"/>
      <c r="B10">
        <v>30</v>
      </c>
      <c r="C10" s="1">
        <f t="shared" si="1"/>
        <v>0.52359877559829882</v>
      </c>
      <c r="D10" s="1">
        <f t="shared" si="2"/>
        <v>0.49999999999999994</v>
      </c>
      <c r="E10" s="1">
        <f t="shared" si="3"/>
        <v>0.49240387650610395</v>
      </c>
      <c r="F10" s="1">
        <f t="shared" si="3"/>
        <v>0.46984631039295416</v>
      </c>
      <c r="G10" s="1">
        <f t="shared" si="3"/>
        <v>0.4330127018922193</v>
      </c>
      <c r="H10" s="1">
        <f t="shared" si="3"/>
        <v>0.38302222155948895</v>
      </c>
      <c r="I10" s="1">
        <f t="shared" si="3"/>
        <v>0.32139380484326963</v>
      </c>
      <c r="J10" s="1">
        <f t="shared" si="3"/>
        <v>0.25</v>
      </c>
      <c r="K10" s="1">
        <f t="shared" si="3"/>
        <v>0.17101007166283438</v>
      </c>
      <c r="L10" s="1">
        <f t="shared" si="3"/>
        <v>0.086824088833465193</v>
      </c>
      <c r="M10" s="1">
        <f t="shared" si="3"/>
        <v>3.0628711372715494e-17</v>
      </c>
      <c r="O10" s="1">
        <f t="shared" si="4"/>
        <v>3.1075130756903353</v>
      </c>
    </row>
    <row r="11">
      <c r="A11" s="1"/>
      <c r="B11">
        <v>40</v>
      </c>
      <c r="C11" s="1">
        <f t="shared" si="1"/>
        <v>0.69813170079773179</v>
      </c>
      <c r="D11" s="1">
        <f t="shared" si="2"/>
        <v>0.64278760968653925</v>
      </c>
      <c r="E11" s="1">
        <f t="shared" si="3"/>
        <v>0.63302222155948895</v>
      </c>
      <c r="F11" s="1">
        <f t="shared" si="3"/>
        <v>0.60402277355505363</v>
      </c>
      <c r="G11" s="1">
        <f t="shared" si="3"/>
        <v>0.55667039922641937</v>
      </c>
      <c r="H11" s="1">
        <f t="shared" si="3"/>
        <v>0.49240387650610395</v>
      </c>
      <c r="I11" s="1">
        <f t="shared" si="3"/>
        <v>0.41317591116653479</v>
      </c>
      <c r="J11" s="1">
        <f t="shared" si="3"/>
        <v>0.32139380484326968</v>
      </c>
      <c r="K11" s="1">
        <f t="shared" si="3"/>
        <v>0.21984631039295421</v>
      </c>
      <c r="L11" s="1">
        <f t="shared" si="3"/>
        <v>0.11161889704894969</v>
      </c>
      <c r="M11" s="1">
        <f t="shared" si="3"/>
        <v>3.9375512342093434e-17</v>
      </c>
      <c r="O11" s="1">
        <f t="shared" si="4"/>
        <v>3.9949418039853137</v>
      </c>
    </row>
    <row r="12">
      <c r="A12" s="1"/>
      <c r="B12">
        <v>50</v>
      </c>
      <c r="C12" s="1">
        <f t="shared" si="1"/>
        <v>0.87266462599716477</v>
      </c>
      <c r="D12" s="1">
        <f t="shared" si="2"/>
        <v>0.76604444311897801</v>
      </c>
      <c r="E12" s="1">
        <f t="shared" si="3"/>
        <v>0.75440650673548892</v>
      </c>
      <c r="F12" s="1">
        <f t="shared" si="3"/>
        <v>0.71984631039295421</v>
      </c>
      <c r="G12" s="1">
        <f t="shared" si="3"/>
        <v>0.66341394816893839</v>
      </c>
      <c r="H12" s="1">
        <f t="shared" si="3"/>
        <v>0.58682408883346515</v>
      </c>
      <c r="I12" s="1">
        <f t="shared" si="3"/>
        <v>0.49240387650610407</v>
      </c>
      <c r="J12" s="1">
        <f t="shared" si="3"/>
        <v>0.38302222155948912</v>
      </c>
      <c r="K12" s="1">
        <f t="shared" si="3"/>
        <v>0.26200263022938503</v>
      </c>
      <c r="L12" s="1">
        <f t="shared" si="3"/>
        <v>0.13302222155948906</v>
      </c>
      <c r="M12" s="1">
        <f t="shared" si="3"/>
        <v>4.6925908293927509e-17</v>
      </c>
      <c r="O12" s="1">
        <f t="shared" si="4"/>
        <v>4.7609862471042916</v>
      </c>
    </row>
    <row r="13">
      <c r="A13" s="1"/>
      <c r="B13">
        <v>60</v>
      </c>
      <c r="C13" s="1">
        <f t="shared" si="1"/>
        <v>1.0471975511965976</v>
      </c>
      <c r="D13" s="1">
        <f t="shared" si="2"/>
        <v>0.8660254037844386</v>
      </c>
      <c r="E13" s="1">
        <f t="shared" si="3"/>
        <v>0.85286853195244317</v>
      </c>
      <c r="F13" s="1">
        <f t="shared" si="3"/>
        <v>0.81379768134937369</v>
      </c>
      <c r="G13" s="1">
        <f t="shared" si="3"/>
        <v>0.75</v>
      </c>
      <c r="H13" s="1">
        <f t="shared" si="3"/>
        <v>0.66341394816893839</v>
      </c>
      <c r="I13" s="1">
        <f t="shared" si="3"/>
        <v>0.55667039922641937</v>
      </c>
      <c r="J13" s="1">
        <f t="shared" si="3"/>
        <v>0.43301270189221941</v>
      </c>
      <c r="K13" s="1">
        <f t="shared" si="3"/>
        <v>0.29619813272602391</v>
      </c>
      <c r="L13" s="1">
        <f t="shared" si="3"/>
        <v>0.15038373318043535</v>
      </c>
      <c r="M13" s="1">
        <f t="shared" si="3"/>
        <v>5.3050484267905938e-17</v>
      </c>
      <c r="O13" s="1">
        <f t="shared" si="4"/>
        <v>5.3823705322802926</v>
      </c>
    </row>
    <row r="14">
      <c r="A14" s="1"/>
      <c r="B14">
        <v>70</v>
      </c>
      <c r="C14" s="1">
        <f t="shared" si="1"/>
        <v>1.2217304763960306</v>
      </c>
      <c r="D14" s="1">
        <f t="shared" si="2"/>
        <v>0.93969262078590832</v>
      </c>
      <c r="E14" s="1">
        <f t="shared" si="3"/>
        <v>0.92541657839832325</v>
      </c>
      <c r="F14" s="1">
        <f t="shared" si="3"/>
        <v>0.88302222155948895</v>
      </c>
      <c r="G14" s="1">
        <f t="shared" si="3"/>
        <v>0.81379768134937369</v>
      </c>
      <c r="H14" s="1">
        <f t="shared" si="3"/>
        <v>0.7198463103929541</v>
      </c>
      <c r="I14" s="1">
        <f t="shared" si="3"/>
        <v>0.60402277355505363</v>
      </c>
      <c r="J14" s="1">
        <f t="shared" si="3"/>
        <v>0.46984631039295427</v>
      </c>
      <c r="K14" s="1">
        <f t="shared" si="3"/>
        <v>0.32139380484326974</v>
      </c>
      <c r="L14" s="1">
        <f t="shared" si="3"/>
        <v>0.16317591116653488</v>
      </c>
      <c r="M14" s="1">
        <f t="shared" si="3"/>
        <v>5.7563148122244366e-17</v>
      </c>
      <c r="O14" s="1">
        <f t="shared" si="4"/>
        <v>5.8402142124438612</v>
      </c>
    </row>
    <row r="15">
      <c r="B15">
        <v>80</v>
      </c>
      <c r="C15" s="1">
        <f t="shared" si="1"/>
        <v>1.3962634015954636</v>
      </c>
      <c r="D15" s="1">
        <f t="shared" si="2"/>
        <v>0.98480775301220802</v>
      </c>
      <c r="E15" s="1">
        <f t="shared" si="3"/>
        <v>0.9698463103929541</v>
      </c>
      <c r="F15" s="1">
        <f t="shared" si="3"/>
        <v>0.92541657839832336</v>
      </c>
      <c r="G15" s="1">
        <f t="shared" si="3"/>
        <v>0.85286853195244328</v>
      </c>
      <c r="H15" s="1">
        <f t="shared" si="3"/>
        <v>0.75440650673548892</v>
      </c>
      <c r="I15" s="1">
        <f t="shared" si="3"/>
        <v>0.63302222155948906</v>
      </c>
      <c r="J15" s="1">
        <f t="shared" si="3"/>
        <v>0.49240387650610412</v>
      </c>
      <c r="K15" s="1">
        <f t="shared" si="3"/>
        <v>0.33682408883346526</v>
      </c>
      <c r="L15" s="1">
        <f t="shared" si="3"/>
        <v>0.17101007166283441</v>
      </c>
      <c r="M15" s="1">
        <f t="shared" si="3"/>
        <v>6.032678484924683e-17</v>
      </c>
      <c r="O15" s="1">
        <f t="shared" si="4"/>
        <v>6.120605939053311</v>
      </c>
    </row>
    <row r="16">
      <c r="B16">
        <v>90</v>
      </c>
      <c r="C16" s="1">
        <f t="shared" si="1"/>
        <v>1.5707963267948966</v>
      </c>
      <c r="D16" s="1">
        <f t="shared" si="2"/>
        <v>1</v>
      </c>
      <c r="E16" s="1">
        <f t="shared" si="3"/>
        <v>0.98480775301220802</v>
      </c>
      <c r="F16" s="1">
        <f t="shared" si="3"/>
        <v>0.93969262078590843</v>
      </c>
      <c r="G16" s="1">
        <f t="shared" si="3"/>
        <v>0.86602540378443871</v>
      </c>
      <c r="H16" s="1">
        <f t="shared" si="3"/>
        <v>0.76604444311897801</v>
      </c>
      <c r="I16" s="1">
        <f t="shared" si="3"/>
        <v>0.64278760968653936</v>
      </c>
      <c r="J16" s="1">
        <f t="shared" si="3"/>
        <v>0.50000000000000011</v>
      </c>
      <c r="K16" s="1">
        <f t="shared" si="3"/>
        <v>0.34202014332566882</v>
      </c>
      <c r="L16" s="1">
        <f t="shared" si="3"/>
        <v>0.17364817766693041</v>
      </c>
      <c r="M16" s="1">
        <f t="shared" si="3"/>
        <v>6.1257422745431001e-17</v>
      </c>
      <c r="O16" s="1">
        <f t="shared" si="4"/>
        <v>6.2150261513806715</v>
      </c>
    </row>
    <row r="18">
      <c r="N18" t="s">
        <v>6</v>
      </c>
      <c r="O18" s="1">
        <f>SUM(O7:O16)</f>
        <v>38.626550062345643</v>
      </c>
    </row>
    <row r="20">
      <c r="B20" t="s">
        <v>7</v>
      </c>
    </row>
    <row r="21">
      <c r="C21" t="s">
        <v>2</v>
      </c>
      <c r="D21">
        <v>0</v>
      </c>
      <c r="E21">
        <v>10</v>
      </c>
      <c r="F21">
        <v>20</v>
      </c>
      <c r="G21">
        <v>30</v>
      </c>
      <c r="H21">
        <v>40</v>
      </c>
      <c r="I21">
        <v>50</v>
      </c>
      <c r="J21">
        <v>60</v>
      </c>
      <c r="K21">
        <v>70</v>
      </c>
      <c r="L21">
        <v>80</v>
      </c>
      <c r="M21">
        <v>90</v>
      </c>
    </row>
    <row r="22">
      <c r="C22" t="s">
        <v>3</v>
      </c>
      <c r="D22" s="1">
        <f>D$21*PI()/180</f>
        <v>0</v>
      </c>
      <c r="E22" s="1">
        <f t="shared" ref="E22:M22" si="5">E$21*PI()/180</f>
        <v>0.17453292519943295</v>
      </c>
      <c r="F22" s="1">
        <f t="shared" si="5"/>
        <v>0.3490658503988659</v>
      </c>
      <c r="G22" s="1">
        <f t="shared" si="5"/>
        <v>0.52359877559829882</v>
      </c>
      <c r="H22" s="1">
        <f t="shared" si="5"/>
        <v>0.69813170079773179</v>
      </c>
      <c r="I22" s="1">
        <f t="shared" si="5"/>
        <v>0.87266462599716477</v>
      </c>
      <c r="J22" s="1">
        <f t="shared" si="5"/>
        <v>1.0471975511965976</v>
      </c>
      <c r="K22" s="1">
        <f t="shared" si="5"/>
        <v>1.2217304763960306</v>
      </c>
      <c r="L22" s="1">
        <f t="shared" si="5"/>
        <v>1.3962634015954636</v>
      </c>
      <c r="M22" s="1">
        <f t="shared" si="5"/>
        <v>1.5707963267948966</v>
      </c>
    </row>
    <row r="23" ht="13">
      <c r="B23" t="s">
        <v>4</v>
      </c>
      <c r="C23" t="s">
        <v>5</v>
      </c>
      <c r="D23" s="1"/>
    </row>
    <row r="24">
      <c r="B24">
        <v>0</v>
      </c>
      <c r="C24" s="1">
        <f t="shared" ref="C24:C67" si="6">$B24*PI()/180</f>
        <v>0</v>
      </c>
      <c r="D24" s="2">
        <f t="shared" ref="D24:M33" si="7">ATAN(SIN($C24)*COS(D$22)/COS($C24))</f>
        <v>0</v>
      </c>
      <c r="E24" s="3">
        <f t="shared" ref="E24:M24" si="8">ATAN(SIN($C24)*COS(E$22)/COS($C24))</f>
        <v>0</v>
      </c>
      <c r="F24" s="3">
        <f t="shared" si="8"/>
        <v>0</v>
      </c>
      <c r="G24" s="3">
        <f t="shared" si="8"/>
        <v>0</v>
      </c>
      <c r="H24" s="3">
        <f t="shared" si="8"/>
        <v>0</v>
      </c>
      <c r="I24" s="3">
        <f t="shared" si="8"/>
        <v>0</v>
      </c>
      <c r="J24" s="3">
        <f t="shared" si="8"/>
        <v>0</v>
      </c>
      <c r="K24" s="3">
        <f t="shared" si="8"/>
        <v>0</v>
      </c>
      <c r="L24" s="3">
        <f t="shared" si="8"/>
        <v>0</v>
      </c>
      <c r="M24" s="4">
        <f t="shared" si="8"/>
        <v>0</v>
      </c>
    </row>
    <row r="25">
      <c r="B25">
        <v>10</v>
      </c>
      <c r="C25" s="1">
        <f t="shared" si="6"/>
        <v>0.17453292519943295</v>
      </c>
      <c r="D25" s="5">
        <f t="shared" si="7"/>
        <v>0.17453292519943295</v>
      </c>
      <c r="E25" s="1">
        <f t="shared" si="7"/>
        <v>0.17193371309896593</v>
      </c>
      <c r="F25" s="1">
        <f t="shared" si="7"/>
        <v>0.16420133501607312</v>
      </c>
      <c r="G25" s="1">
        <f t="shared" si="7"/>
        <v>0.15153304440275156</v>
      </c>
      <c r="H25" s="1">
        <f t="shared" si="7"/>
        <v>0.13426170102963</v>
      </c>
      <c r="I25" s="1">
        <f t="shared" si="7"/>
        <v>0.11285917478089351</v>
      </c>
      <c r="J25" s="1">
        <f t="shared" si="7"/>
        <v>0.087936124023709025</v>
      </c>
      <c r="K25" s="1">
        <f t="shared" si="7"/>
        <v>0.060234426101678902</v>
      </c>
      <c r="L25" s="1">
        <f t="shared" si="7"/>
        <v>0.030609295710743053</v>
      </c>
      <c r="M25" s="6">
        <f t="shared" si="7"/>
        <v>1.0801336398683896e-17</v>
      </c>
    </row>
    <row r="26">
      <c r="B26">
        <v>20</v>
      </c>
      <c r="C26" s="1">
        <f t="shared" si="6"/>
        <v>0.3490658503988659</v>
      </c>
      <c r="D26" s="5">
        <f t="shared" si="7"/>
        <v>0.3490658503988659</v>
      </c>
      <c r="E26" s="1">
        <f t="shared" si="7"/>
        <v>0.34417450259065718</v>
      </c>
      <c r="F26" s="1">
        <f t="shared" si="7"/>
        <v>0.32954820392304135</v>
      </c>
      <c r="G26" s="1">
        <f t="shared" si="7"/>
        <v>0.30534955463875119</v>
      </c>
      <c r="H26" s="1">
        <f t="shared" si="7"/>
        <v>0.27191171926355356</v>
      </c>
      <c r="I26" s="1">
        <f t="shared" si="7"/>
        <v>0.22982194806362127</v>
      </c>
      <c r="J26" s="1">
        <f t="shared" si="7"/>
        <v>0.18001508842834021</v>
      </c>
      <c r="K26" s="1">
        <f t="shared" si="7"/>
        <v>0.12384803489944653</v>
      </c>
      <c r="L26" s="1">
        <f t="shared" si="7"/>
        <v>0.063118812654903683</v>
      </c>
      <c r="M26" s="6">
        <f t="shared" si="7"/>
        <v>2.2295878507198313e-17</v>
      </c>
    </row>
    <row r="27">
      <c r="B27">
        <v>30</v>
      </c>
      <c r="C27" s="1">
        <f t="shared" si="6"/>
        <v>0.52359877559829882</v>
      </c>
      <c r="D27" s="5">
        <f t="shared" si="7"/>
        <v>0.52359877559829882</v>
      </c>
      <c r="E27" s="1">
        <f t="shared" si="7"/>
        <v>0.51699535510171368</v>
      </c>
      <c r="F27" s="1">
        <f t="shared" si="7"/>
        <v>0.4970913830544248</v>
      </c>
      <c r="G27" s="1">
        <f t="shared" si="7"/>
        <v>0.46364760900080609</v>
      </c>
      <c r="H27" s="1">
        <f t="shared" si="7"/>
        <v>0.41641208132984758</v>
      </c>
      <c r="I27" s="1">
        <f t="shared" si="7"/>
        <v>0.35535906916955651</v>
      </c>
      <c r="J27" s="1">
        <f t="shared" si="7"/>
        <v>0.28103490150281357</v>
      </c>
      <c r="K27" s="1">
        <f t="shared" si="7"/>
        <v>0.19495728181040453</v>
      </c>
      <c r="L27" s="1">
        <f t="shared" si="7"/>
        <v>0.09992193529837512</v>
      </c>
      <c r="M27" s="6">
        <f t="shared" si="7"/>
        <v>3.5366989511937282e-17</v>
      </c>
    </row>
    <row r="28">
      <c r="B28">
        <v>40</v>
      </c>
      <c r="C28" s="1">
        <f t="shared" si="6"/>
        <v>0.69813170079773179</v>
      </c>
      <c r="D28" s="5">
        <f t="shared" si="7"/>
        <v>0.69813170079773179</v>
      </c>
      <c r="E28" s="1">
        <f t="shared" si="7"/>
        <v>0.69060386805838403</v>
      </c>
      <c r="F28" s="1">
        <f t="shared" si="7"/>
        <v>0.66768667331330145</v>
      </c>
      <c r="G28" s="1">
        <f t="shared" si="7"/>
        <v>0.62840954647567848</v>
      </c>
      <c r="H28" s="1">
        <f t="shared" si="7"/>
        <v>0.57128827791126513</v>
      </c>
      <c r="I28" s="1">
        <f t="shared" si="7"/>
        <v>0.49463982625216146</v>
      </c>
      <c r="J28" s="1">
        <f t="shared" si="7"/>
        <v>0.39724525031411329</v>
      </c>
      <c r="K28" s="1">
        <f t="shared" si="7"/>
        <v>0.27947774914039569</v>
      </c>
      <c r="L28" s="1">
        <f t="shared" si="7"/>
        <v>0.14468989201324656</v>
      </c>
      <c r="M28" s="6">
        <f t="shared" si="7"/>
        <v>5.1401080832561874e-17</v>
      </c>
    </row>
    <row r="29">
      <c r="B29">
        <v>50</v>
      </c>
      <c r="C29" s="1">
        <f t="shared" si="6"/>
        <v>0.87266462599716477</v>
      </c>
      <c r="D29" s="5">
        <f t="shared" si="7"/>
        <v>0.87266462599716466</v>
      </c>
      <c r="E29" s="1">
        <f t="shared" si="7"/>
        <v>0.86511675615601835</v>
      </c>
      <c r="F29" s="1">
        <f t="shared" si="7"/>
        <v>0.84188928036564226</v>
      </c>
      <c r="G29" s="1">
        <f t="shared" si="7"/>
        <v>0.8011879350180926</v>
      </c>
      <c r="H29" s="1">
        <f t="shared" si="7"/>
        <v>0.73991638485666866</v>
      </c>
      <c r="I29" s="1">
        <f t="shared" si="7"/>
        <v>0.65369072339007717</v>
      </c>
      <c r="J29" s="1">
        <f t="shared" si="7"/>
        <v>0.53738221716316725</v>
      </c>
      <c r="K29" s="1">
        <f t="shared" si="7"/>
        <v>0.38704408557422487</v>
      </c>
      <c r="L29" s="1">
        <f t="shared" si="7"/>
        <v>0.20406524376939134</v>
      </c>
      <c r="M29" s="6">
        <f t="shared" si="7"/>
        <v>7.3003753629929656e-17</v>
      </c>
    </row>
    <row r="30">
      <c r="B30">
        <v>60</v>
      </c>
      <c r="C30" s="1">
        <f t="shared" si="6"/>
        <v>1.0471975511965976</v>
      </c>
      <c r="D30" s="5">
        <f t="shared" si="7"/>
        <v>1.0471975511965976</v>
      </c>
      <c r="E30" s="1">
        <f t="shared" si="7"/>
        <v>1.0405433936703274</v>
      </c>
      <c r="F30" s="1">
        <f t="shared" si="7"/>
        <v>1.0198534085833839</v>
      </c>
      <c r="G30" s="1">
        <f t="shared" si="7"/>
        <v>0.98279372324732894</v>
      </c>
      <c r="H30" s="1">
        <f t="shared" si="7"/>
        <v>0.92494592907928108</v>
      </c>
      <c r="I30" s="1">
        <f t="shared" si="7"/>
        <v>0.83897793552286626</v>
      </c>
      <c r="J30" s="1">
        <f t="shared" si="7"/>
        <v>0.71372437894476559</v>
      </c>
      <c r="K30" s="1">
        <f t="shared" si="7"/>
        <v>0.53480975925913399</v>
      </c>
      <c r="L30" s="1">
        <f t="shared" si="7"/>
        <v>0.29216074324575686</v>
      </c>
      <c r="M30" s="6">
        <f t="shared" si="7"/>
        <v>1.0610096853581185e-16</v>
      </c>
    </row>
    <row r="31">
      <c r="B31">
        <v>70</v>
      </c>
      <c r="C31" s="1">
        <f t="shared" si="6"/>
        <v>1.2217304763960306</v>
      </c>
      <c r="D31" s="5">
        <f t="shared" si="7"/>
        <v>1.2217304763960306</v>
      </c>
      <c r="E31" s="1">
        <f t="shared" si="7"/>
        <v>1.2167814302893278</v>
      </c>
      <c r="F31" s="1">
        <f t="shared" si="7"/>
        <v>1.2012606931915768</v>
      </c>
      <c r="G31" s="1">
        <f t="shared" si="7"/>
        <v>1.1729332127473164</v>
      </c>
      <c r="H31" s="1">
        <f t="shared" si="7"/>
        <v>1.12724241940375</v>
      </c>
      <c r="I31" s="1">
        <f t="shared" si="7"/>
        <v>1.0555724850786901</v>
      </c>
      <c r="J31" s="1">
        <f t="shared" si="7"/>
        <v>0.94156344020582272</v>
      </c>
      <c r="K31" s="1">
        <f t="shared" si="7"/>
        <v>0.75431697170375278</v>
      </c>
      <c r="L31" s="1">
        <f t="shared" si="7"/>
        <v>0.44515582958704475</v>
      </c>
      <c r="M31" s="6">
        <f t="shared" si="7"/>
        <v>1.6830338576705758e-16</v>
      </c>
    </row>
    <row r="32">
      <c r="B32">
        <v>80</v>
      </c>
      <c r="C32" s="1">
        <f t="shared" si="6"/>
        <v>1.3962634015954636</v>
      </c>
      <c r="D32" s="5">
        <f t="shared" si="7"/>
        <v>1.3962634015954636</v>
      </c>
      <c r="E32" s="1">
        <f t="shared" si="7"/>
        <v>1.3936265282981271</v>
      </c>
      <c r="F32" s="1">
        <f t="shared" si="7"/>
        <v>1.3853099920482981</v>
      </c>
      <c r="G32" s="1">
        <f t="shared" si="7"/>
        <v>1.3699369709466249</v>
      </c>
      <c r="H32" s="1">
        <f t="shared" si="7"/>
        <v>1.3445583890249706</v>
      </c>
      <c r="I32" s="1">
        <f t="shared" si="7"/>
        <v>1.3030660571389012</v>
      </c>
      <c r="J32" s="1">
        <f t="shared" si="7"/>
        <v>1.2317591358226119</v>
      </c>
      <c r="K32" s="1">
        <f t="shared" si="7"/>
        <v>1.09478972057399</v>
      </c>
      <c r="L32" s="1">
        <f t="shared" si="7"/>
        <v>0.77774404662882701</v>
      </c>
      <c r="M32" s="6">
        <f t="shared" ref="M32:M33" si="9">ATAN(SIN($C32)*COS(M$22)/COS($C32))</f>
        <v>3.4740810793279907e-16</v>
      </c>
    </row>
    <row r="33" ht="13">
      <c r="B33">
        <v>90</v>
      </c>
      <c r="C33" s="1">
        <f t="shared" si="6"/>
        <v>1.5707963267948966</v>
      </c>
      <c r="D33" s="7">
        <f t="shared" si="7"/>
        <v>1.5707963267948966</v>
      </c>
      <c r="E33" s="8">
        <f t="shared" si="7"/>
        <v>1.5707963267948966</v>
      </c>
      <c r="F33" s="8">
        <f t="shared" si="7"/>
        <v>1.5707963267948966</v>
      </c>
      <c r="G33" s="8">
        <f t="shared" si="7"/>
        <v>1.5707963267948966</v>
      </c>
      <c r="H33" s="8">
        <f t="shared" si="7"/>
        <v>1.5707963267948966</v>
      </c>
      <c r="I33" s="8">
        <f t="shared" si="7"/>
        <v>1.5707963267948966</v>
      </c>
      <c r="J33" s="8">
        <f t="shared" si="7"/>
        <v>1.5707963267948966</v>
      </c>
      <c r="K33" s="8">
        <f t="shared" si="7"/>
        <v>1.5707963267948963</v>
      </c>
      <c r="L33" s="8">
        <f t="shared" si="7"/>
        <v>1.5707963267948963</v>
      </c>
      <c r="M33" s="9">
        <f t="shared" si="9"/>
        <v>0.78539816339744828</v>
      </c>
    </row>
    <row r="37">
      <c r="B37" t="s">
        <v>8</v>
      </c>
    </row>
    <row r="38">
      <c r="C38" t="s">
        <v>2</v>
      </c>
      <c r="D38">
        <v>0</v>
      </c>
      <c r="E38">
        <v>10</v>
      </c>
      <c r="F38">
        <v>20</v>
      </c>
      <c r="G38">
        <v>30</v>
      </c>
      <c r="H38">
        <v>40</v>
      </c>
      <c r="I38">
        <v>50</v>
      </c>
      <c r="J38">
        <v>60</v>
      </c>
      <c r="K38">
        <v>70</v>
      </c>
      <c r="L38">
        <v>80</v>
      </c>
      <c r="M38">
        <v>90</v>
      </c>
    </row>
    <row r="39">
      <c r="C39" t="s">
        <v>3</v>
      </c>
      <c r="D39" s="1">
        <f>D$38*PI()/180</f>
        <v>0</v>
      </c>
      <c r="E39" s="1">
        <f t="shared" ref="E39:M39" si="10">E$38*PI()/180</f>
        <v>0.17453292519943295</v>
      </c>
      <c r="F39" s="1">
        <f t="shared" si="10"/>
        <v>0.3490658503988659</v>
      </c>
      <c r="G39" s="1">
        <f t="shared" si="10"/>
        <v>0.52359877559829882</v>
      </c>
      <c r="H39" s="1">
        <f t="shared" si="10"/>
        <v>0.69813170079773179</v>
      </c>
      <c r="I39" s="1">
        <f t="shared" si="10"/>
        <v>0.87266462599716477</v>
      </c>
      <c r="J39" s="1">
        <f t="shared" si="10"/>
        <v>1.0471975511965976</v>
      </c>
      <c r="K39" s="1">
        <f t="shared" si="10"/>
        <v>1.2217304763960306</v>
      </c>
      <c r="L39" s="1">
        <f t="shared" si="10"/>
        <v>1.3962634015954636</v>
      </c>
      <c r="M39" s="1">
        <f t="shared" si="10"/>
        <v>1.5707963267948966</v>
      </c>
      <c r="O39" t="s">
        <v>2</v>
      </c>
      <c r="P39">
        <v>0</v>
      </c>
      <c r="Q39">
        <v>10</v>
      </c>
      <c r="R39">
        <v>20</v>
      </c>
      <c r="S39">
        <v>30</v>
      </c>
      <c r="T39">
        <v>40</v>
      </c>
      <c r="U39">
        <v>50</v>
      </c>
      <c r="V39">
        <v>60</v>
      </c>
      <c r="W39">
        <v>70</v>
      </c>
      <c r="X39">
        <v>80</v>
      </c>
      <c r="Y39">
        <v>90</v>
      </c>
    </row>
    <row r="40" ht="13">
      <c r="B40" t="s">
        <v>4</v>
      </c>
      <c r="C40" t="s">
        <v>5</v>
      </c>
      <c r="D40" s="1"/>
      <c r="O40" t="s">
        <v>4</v>
      </c>
    </row>
    <row r="41">
      <c r="B41">
        <v>0</v>
      </c>
      <c r="C41" s="1">
        <f t="shared" si="6"/>
        <v>0</v>
      </c>
      <c r="D41" s="2">
        <f t="shared" ref="D41:D50" si="11">ATAN((SIN($C41)*SIN(D$39))/COS($C41))</f>
        <v>0</v>
      </c>
      <c r="E41" s="3">
        <f t="shared" ref="E41:M50" si="12">ATAN((SIN($C41)*SIN(E$39))/COS($C41))</f>
        <v>0</v>
      </c>
      <c r="F41" s="3">
        <f t="shared" si="12"/>
        <v>0</v>
      </c>
      <c r="G41" s="3">
        <f t="shared" si="12"/>
        <v>0</v>
      </c>
      <c r="H41" s="3">
        <f t="shared" si="12"/>
        <v>0</v>
      </c>
      <c r="I41" s="3">
        <f t="shared" si="12"/>
        <v>0</v>
      </c>
      <c r="J41" s="3">
        <f t="shared" si="12"/>
        <v>0</v>
      </c>
      <c r="K41" s="3">
        <f t="shared" si="12"/>
        <v>0</v>
      </c>
      <c r="L41" s="3">
        <f t="shared" si="12"/>
        <v>0</v>
      </c>
      <c r="M41" s="4">
        <f t="shared" si="12"/>
        <v>0</v>
      </c>
      <c r="O41">
        <v>0</v>
      </c>
      <c r="P41" s="1">
        <f t="shared" ref="P41:P50" si="13">ATAN(SQRT(TAN(D24)^2+TAN(D41)^2))*180/PI()</f>
        <v>0</v>
      </c>
      <c r="Q41" s="1">
        <f t="shared" ref="Q41:Y50" si="14">ATAN(SQRT(TAN(E24)^2+TAN(E41)^2))*180/PI()</f>
        <v>0</v>
      </c>
      <c r="R41" s="1">
        <f t="shared" si="14"/>
        <v>0</v>
      </c>
      <c r="S41" s="1">
        <f t="shared" si="14"/>
        <v>0</v>
      </c>
      <c r="T41" s="1">
        <f t="shared" si="14"/>
        <v>0</v>
      </c>
      <c r="U41" s="1">
        <f t="shared" si="14"/>
        <v>0</v>
      </c>
      <c r="V41" s="1">
        <f t="shared" si="14"/>
        <v>0</v>
      </c>
      <c r="W41" s="1">
        <f t="shared" si="14"/>
        <v>0</v>
      </c>
      <c r="X41" s="1">
        <f t="shared" si="14"/>
        <v>0</v>
      </c>
      <c r="Y41" s="1">
        <f t="shared" si="14"/>
        <v>0</v>
      </c>
      <c r="Z41" s="1"/>
    </row>
    <row r="42">
      <c r="B42">
        <v>10</v>
      </c>
      <c r="C42" s="1">
        <f t="shared" si="6"/>
        <v>0.17453292519943295</v>
      </c>
      <c r="D42" s="5">
        <f t="shared" si="11"/>
        <v>0</v>
      </c>
      <c r="E42" s="1">
        <f t="shared" si="12"/>
        <v>0.030609295710743039</v>
      </c>
      <c r="F42" s="1">
        <f t="shared" si="12"/>
        <v>0.060234426101678881</v>
      </c>
      <c r="G42" s="1">
        <f t="shared" si="12"/>
        <v>0.087936124023708997</v>
      </c>
      <c r="H42" s="1">
        <f t="shared" si="12"/>
        <v>0.11285917478089348</v>
      </c>
      <c r="I42" s="1">
        <f t="shared" si="12"/>
        <v>0.13426170102963</v>
      </c>
      <c r="J42" s="1">
        <f t="shared" si="12"/>
        <v>0.15153304440275153</v>
      </c>
      <c r="K42" s="1">
        <f t="shared" si="12"/>
        <v>0.16420133501607309</v>
      </c>
      <c r="L42" s="1">
        <f t="shared" si="12"/>
        <v>0.17193371309896593</v>
      </c>
      <c r="M42" s="6">
        <f t="shared" si="12"/>
        <v>0.17453292519943295</v>
      </c>
      <c r="O42">
        <v>10</v>
      </c>
      <c r="P42" s="1">
        <f t="shared" si="13"/>
        <v>10</v>
      </c>
      <c r="Q42" s="1">
        <f t="shared" si="14"/>
        <v>9.9999999999999982</v>
      </c>
      <c r="R42" s="1">
        <f t="shared" si="14"/>
        <v>10</v>
      </c>
      <c r="S42" s="1">
        <f t="shared" si="14"/>
        <v>10</v>
      </c>
      <c r="T42" s="1">
        <f t="shared" si="14"/>
        <v>9.9999999999999982</v>
      </c>
      <c r="U42" s="1">
        <f t="shared" si="14"/>
        <v>10</v>
      </c>
      <c r="V42" s="1">
        <f t="shared" si="14"/>
        <v>10</v>
      </c>
      <c r="W42" s="1">
        <f t="shared" si="14"/>
        <v>9.9999999999999982</v>
      </c>
      <c r="X42" s="1">
        <f t="shared" si="14"/>
        <v>10</v>
      </c>
      <c r="Y42" s="1">
        <f t="shared" si="14"/>
        <v>10</v>
      </c>
      <c r="Z42" s="1"/>
    </row>
    <row r="43">
      <c r="B43">
        <v>20</v>
      </c>
      <c r="C43" s="1">
        <f t="shared" si="6"/>
        <v>0.3490658503988659</v>
      </c>
      <c r="D43" s="5">
        <f t="shared" si="11"/>
        <v>0</v>
      </c>
      <c r="E43" s="1">
        <f t="shared" si="12"/>
        <v>0.063118812654903655</v>
      </c>
      <c r="F43" s="1">
        <f t="shared" si="12"/>
        <v>0.12384803489944649</v>
      </c>
      <c r="G43" s="1">
        <f t="shared" si="12"/>
        <v>0.18001508842834016</v>
      </c>
      <c r="H43" s="1">
        <f t="shared" si="12"/>
        <v>0.22982194806362125</v>
      </c>
      <c r="I43" s="1">
        <f t="shared" si="12"/>
        <v>0.27191171926355356</v>
      </c>
      <c r="J43" s="1">
        <f t="shared" si="12"/>
        <v>0.30534955463875113</v>
      </c>
      <c r="K43" s="1">
        <f t="shared" si="12"/>
        <v>0.32954820392304129</v>
      </c>
      <c r="L43" s="1">
        <f t="shared" si="12"/>
        <v>0.34417450259065718</v>
      </c>
      <c r="M43" s="6">
        <f t="shared" si="12"/>
        <v>0.3490658503988659</v>
      </c>
      <c r="O43">
        <v>20</v>
      </c>
      <c r="P43" s="1">
        <f t="shared" si="13"/>
        <v>20</v>
      </c>
      <c r="Q43" s="1">
        <f t="shared" si="14"/>
        <v>19.999999999999996</v>
      </c>
      <c r="R43" s="1">
        <f t="shared" si="14"/>
        <v>20</v>
      </c>
      <c r="S43" s="1">
        <f t="shared" si="14"/>
        <v>20</v>
      </c>
      <c r="T43" s="1">
        <f t="shared" si="14"/>
        <v>19.999999999999996</v>
      </c>
      <c r="U43" s="1">
        <f t="shared" si="14"/>
        <v>19.999999999999996</v>
      </c>
      <c r="V43" s="1">
        <f t="shared" si="14"/>
        <v>20</v>
      </c>
      <c r="W43" s="1">
        <f t="shared" si="14"/>
        <v>19.999999999999996</v>
      </c>
      <c r="X43" s="1">
        <f t="shared" si="14"/>
        <v>19.999999999999996</v>
      </c>
      <c r="Y43" s="1">
        <f t="shared" si="14"/>
        <v>20</v>
      </c>
      <c r="Z43" s="1"/>
    </row>
    <row r="44">
      <c r="B44">
        <v>30</v>
      </c>
      <c r="C44" s="1">
        <f t="shared" si="6"/>
        <v>0.52359877559829882</v>
      </c>
      <c r="D44" s="5">
        <f t="shared" si="11"/>
        <v>0</v>
      </c>
      <c r="E44" s="1">
        <f t="shared" si="12"/>
        <v>0.099921935298375064</v>
      </c>
      <c r="F44" s="1">
        <f t="shared" si="12"/>
        <v>0.19495728181040445</v>
      </c>
      <c r="G44" s="1">
        <f t="shared" si="12"/>
        <v>0.28103490150281352</v>
      </c>
      <c r="H44" s="1">
        <f t="shared" si="12"/>
        <v>0.35535906916955645</v>
      </c>
      <c r="I44" s="1">
        <f t="shared" si="12"/>
        <v>0.41641208132984758</v>
      </c>
      <c r="J44" s="1">
        <f t="shared" si="12"/>
        <v>0.46364760900080604</v>
      </c>
      <c r="K44" s="1">
        <f t="shared" si="12"/>
        <v>0.49709138305442468</v>
      </c>
      <c r="L44" s="1">
        <f t="shared" si="12"/>
        <v>0.51699535510171368</v>
      </c>
      <c r="M44" s="6">
        <f t="shared" si="12"/>
        <v>0.52359877559829882</v>
      </c>
      <c r="O44">
        <v>30</v>
      </c>
      <c r="P44" s="1">
        <f t="shared" si="13"/>
        <v>29.999999999999996</v>
      </c>
      <c r="Q44" s="1">
        <f t="shared" si="14"/>
        <v>29.999999999999993</v>
      </c>
      <c r="R44" s="1">
        <f t="shared" si="14"/>
        <v>29.999999999999996</v>
      </c>
      <c r="S44" s="1">
        <f t="shared" si="14"/>
        <v>29.999999999999996</v>
      </c>
      <c r="T44" s="1">
        <f t="shared" si="14"/>
        <v>29.999999999999996</v>
      </c>
      <c r="U44" s="1">
        <f t="shared" si="14"/>
        <v>29.999999999999996</v>
      </c>
      <c r="V44" s="1">
        <f t="shared" si="14"/>
        <v>29.999999999999996</v>
      </c>
      <c r="W44" s="1">
        <f t="shared" si="14"/>
        <v>29.999999999999996</v>
      </c>
      <c r="X44" s="1">
        <f t="shared" si="14"/>
        <v>29.999999999999993</v>
      </c>
      <c r="Y44" s="1">
        <f t="shared" si="14"/>
        <v>29.999999999999996</v>
      </c>
      <c r="Z44" s="1"/>
    </row>
    <row r="45">
      <c r="B45">
        <v>40</v>
      </c>
      <c r="C45" s="1">
        <f t="shared" si="6"/>
        <v>0.69813170079773179</v>
      </c>
      <c r="D45" s="5">
        <f t="shared" si="11"/>
        <v>0</v>
      </c>
      <c r="E45" s="1">
        <f t="shared" si="12"/>
        <v>0.14468989201324647</v>
      </c>
      <c r="F45" s="1">
        <f t="shared" si="12"/>
        <v>0.27947774914039558</v>
      </c>
      <c r="G45" s="1">
        <f t="shared" si="12"/>
        <v>0.39724525031411323</v>
      </c>
      <c r="H45" s="1">
        <f t="shared" si="12"/>
        <v>0.49463982625216135</v>
      </c>
      <c r="I45" s="1">
        <f t="shared" si="12"/>
        <v>0.57128827791126513</v>
      </c>
      <c r="J45" s="1">
        <f t="shared" si="12"/>
        <v>0.62840954647567837</v>
      </c>
      <c r="K45" s="1">
        <f t="shared" si="12"/>
        <v>0.66768667331330145</v>
      </c>
      <c r="L45" s="1">
        <f t="shared" si="12"/>
        <v>0.69060386805838403</v>
      </c>
      <c r="M45" s="6">
        <f t="shared" si="12"/>
        <v>0.69813170079773179</v>
      </c>
      <c r="O45">
        <v>40</v>
      </c>
      <c r="P45" s="1">
        <f t="shared" si="13"/>
        <v>40</v>
      </c>
      <c r="Q45" s="1">
        <f t="shared" si="14"/>
        <v>40</v>
      </c>
      <c r="R45" s="1">
        <f t="shared" si="14"/>
        <v>40.000000000000007</v>
      </c>
      <c r="S45" s="1">
        <f t="shared" si="14"/>
        <v>40</v>
      </c>
      <c r="T45" s="1">
        <f t="shared" si="14"/>
        <v>39.999999999999993</v>
      </c>
      <c r="U45" s="1">
        <f t="shared" si="14"/>
        <v>40</v>
      </c>
      <c r="V45" s="1">
        <f t="shared" si="14"/>
        <v>39.999999999999993</v>
      </c>
      <c r="W45" s="1">
        <f t="shared" si="14"/>
        <v>40.000000000000007</v>
      </c>
      <c r="X45" s="1">
        <f t="shared" si="14"/>
        <v>40</v>
      </c>
      <c r="Y45" s="1">
        <f t="shared" si="14"/>
        <v>40</v>
      </c>
      <c r="Z45" s="1"/>
    </row>
    <row r="46">
      <c r="B46">
        <v>50</v>
      </c>
      <c r="C46" s="1">
        <f t="shared" si="6"/>
        <v>0.87266462599716477</v>
      </c>
      <c r="D46" s="5">
        <f t="shared" si="11"/>
        <v>0</v>
      </c>
      <c r="E46" s="1">
        <f t="shared" si="12"/>
        <v>0.20406524376939125</v>
      </c>
      <c r="F46" s="1">
        <f t="shared" si="12"/>
        <v>0.38704408557422471</v>
      </c>
      <c r="G46" s="1">
        <f t="shared" si="12"/>
        <v>0.53738221716316714</v>
      </c>
      <c r="H46" s="1">
        <f t="shared" si="12"/>
        <v>0.65369072339007706</v>
      </c>
      <c r="I46" s="1">
        <f t="shared" si="12"/>
        <v>0.73991638485666866</v>
      </c>
      <c r="J46" s="1">
        <f t="shared" si="12"/>
        <v>0.8011879350180926</v>
      </c>
      <c r="K46" s="1">
        <f t="shared" si="12"/>
        <v>0.84188928036564226</v>
      </c>
      <c r="L46" s="1">
        <f t="shared" si="12"/>
        <v>0.86511675615601835</v>
      </c>
      <c r="M46" s="6">
        <f t="shared" si="12"/>
        <v>0.87266462599716466</v>
      </c>
      <c r="O46">
        <v>50</v>
      </c>
      <c r="P46" s="1">
        <f t="shared" si="13"/>
        <v>49.999999999999993</v>
      </c>
      <c r="Q46" s="1">
        <f t="shared" si="14"/>
        <v>49.999999999999993</v>
      </c>
      <c r="R46" s="1">
        <f t="shared" si="14"/>
        <v>49.999999999999993</v>
      </c>
      <c r="S46" s="1">
        <f t="shared" si="14"/>
        <v>50</v>
      </c>
      <c r="T46" s="1">
        <f t="shared" si="14"/>
        <v>49.999999999999993</v>
      </c>
      <c r="U46" s="1">
        <f t="shared" si="14"/>
        <v>49.999999999999993</v>
      </c>
      <c r="V46" s="1">
        <f t="shared" si="14"/>
        <v>50</v>
      </c>
      <c r="W46" s="1">
        <f t="shared" si="14"/>
        <v>49.999999999999993</v>
      </c>
      <c r="X46" s="1">
        <f t="shared" si="14"/>
        <v>49.999999999999993</v>
      </c>
      <c r="Y46" s="1">
        <f t="shared" si="14"/>
        <v>49.999999999999993</v>
      </c>
      <c r="Z46" s="1"/>
    </row>
    <row r="47">
      <c r="B47">
        <v>60</v>
      </c>
      <c r="C47" s="1">
        <f t="shared" si="6"/>
        <v>1.0471975511965976</v>
      </c>
      <c r="D47" s="5">
        <f t="shared" si="11"/>
        <v>0</v>
      </c>
      <c r="E47" s="1">
        <f t="shared" si="12"/>
        <v>0.29216074324575669</v>
      </c>
      <c r="F47" s="1">
        <f t="shared" si="12"/>
        <v>0.53480975925913388</v>
      </c>
      <c r="G47" s="1">
        <f t="shared" si="12"/>
        <v>0.71372437894476537</v>
      </c>
      <c r="H47" s="1">
        <f t="shared" si="12"/>
        <v>0.83897793552286615</v>
      </c>
      <c r="I47" s="1">
        <f t="shared" si="12"/>
        <v>0.92494592907928108</v>
      </c>
      <c r="J47" s="1">
        <f t="shared" si="12"/>
        <v>0.98279372324732894</v>
      </c>
      <c r="K47" s="1">
        <f t="shared" si="12"/>
        <v>1.0198534085833839</v>
      </c>
      <c r="L47" s="1">
        <f t="shared" si="12"/>
        <v>1.0405433936703274</v>
      </c>
      <c r="M47" s="6">
        <f t="shared" si="12"/>
        <v>1.0471975511965976</v>
      </c>
      <c r="O47">
        <v>60</v>
      </c>
      <c r="P47" s="1">
        <f t="shared" si="13"/>
        <v>59.999999999999993</v>
      </c>
      <c r="Q47" s="1">
        <f t="shared" si="14"/>
        <v>59.999999999999993</v>
      </c>
      <c r="R47" s="1">
        <f t="shared" si="14"/>
        <v>59.999999999999993</v>
      </c>
      <c r="S47" s="1">
        <f t="shared" si="14"/>
        <v>59.999999999999993</v>
      </c>
      <c r="T47" s="1">
        <f t="shared" si="14"/>
        <v>59.999999999999993</v>
      </c>
      <c r="U47" s="1">
        <f t="shared" si="14"/>
        <v>59.999999999999993</v>
      </c>
      <c r="V47" s="1">
        <f t="shared" si="14"/>
        <v>59.999999999999993</v>
      </c>
      <c r="W47" s="1">
        <f t="shared" si="14"/>
        <v>59.999999999999993</v>
      </c>
      <c r="X47" s="1">
        <f t="shared" si="14"/>
        <v>59.999999999999993</v>
      </c>
      <c r="Y47" s="1">
        <f t="shared" si="14"/>
        <v>59.999999999999993</v>
      </c>
      <c r="Z47" s="1"/>
    </row>
    <row r="48">
      <c r="B48">
        <v>70</v>
      </c>
      <c r="C48" s="1">
        <f t="shared" si="6"/>
        <v>1.2217304763960306</v>
      </c>
      <c r="D48" s="5">
        <f t="shared" si="11"/>
        <v>0</v>
      </c>
      <c r="E48" s="1">
        <f t="shared" si="12"/>
        <v>0.44515582958704458</v>
      </c>
      <c r="F48" s="1">
        <f t="shared" si="12"/>
        <v>0.75431697170375256</v>
      </c>
      <c r="G48" s="1">
        <f t="shared" si="12"/>
        <v>0.94156344020582261</v>
      </c>
      <c r="H48" s="1">
        <f t="shared" si="12"/>
        <v>1.0555724850786901</v>
      </c>
      <c r="I48" s="1">
        <f t="shared" si="12"/>
        <v>1.12724241940375</v>
      </c>
      <c r="J48" s="1">
        <f t="shared" si="12"/>
        <v>1.1729332127473164</v>
      </c>
      <c r="K48" s="1">
        <f t="shared" si="12"/>
        <v>1.2012606931915768</v>
      </c>
      <c r="L48" s="1">
        <f t="shared" si="12"/>
        <v>1.2167814302893278</v>
      </c>
      <c r="M48" s="6">
        <f t="shared" si="12"/>
        <v>1.2217304763960306</v>
      </c>
      <c r="O48">
        <v>70</v>
      </c>
      <c r="P48" s="1">
        <f t="shared" si="13"/>
        <v>70</v>
      </c>
      <c r="Q48" s="1">
        <f t="shared" si="14"/>
        <v>70</v>
      </c>
      <c r="R48" s="1">
        <f t="shared" si="14"/>
        <v>70</v>
      </c>
      <c r="S48" s="1">
        <f t="shared" si="14"/>
        <v>70</v>
      </c>
      <c r="T48" s="1">
        <f t="shared" si="14"/>
        <v>70</v>
      </c>
      <c r="U48" s="1">
        <f t="shared" si="14"/>
        <v>70</v>
      </c>
      <c r="V48" s="1">
        <f t="shared" si="14"/>
        <v>70</v>
      </c>
      <c r="W48" s="1">
        <f t="shared" si="14"/>
        <v>70</v>
      </c>
      <c r="X48" s="1">
        <f t="shared" si="14"/>
        <v>70</v>
      </c>
      <c r="Y48" s="1">
        <f t="shared" si="14"/>
        <v>70</v>
      </c>
      <c r="Z48" s="1"/>
    </row>
    <row r="49">
      <c r="B49">
        <v>80</v>
      </c>
      <c r="C49" s="1">
        <f t="shared" si="6"/>
        <v>1.3962634015954636</v>
      </c>
      <c r="D49" s="5">
        <f t="shared" si="11"/>
        <v>0</v>
      </c>
      <c r="E49" s="1">
        <f t="shared" si="12"/>
        <v>0.77774404662882679</v>
      </c>
      <c r="F49" s="1">
        <f t="shared" si="12"/>
        <v>1.09478972057399</v>
      </c>
      <c r="G49" s="1">
        <f t="shared" si="12"/>
        <v>1.2317591358226117</v>
      </c>
      <c r="H49" s="1">
        <f t="shared" si="12"/>
        <v>1.3030660571389012</v>
      </c>
      <c r="I49" s="1">
        <f t="shared" si="12"/>
        <v>1.3445583890249706</v>
      </c>
      <c r="J49" s="1">
        <f t="shared" si="12"/>
        <v>1.3699369709466247</v>
      </c>
      <c r="K49" s="1">
        <f t="shared" si="12"/>
        <v>1.3853099920482981</v>
      </c>
      <c r="L49" s="1">
        <f t="shared" si="12"/>
        <v>1.3936265282981271</v>
      </c>
      <c r="M49" s="6">
        <f t="shared" si="12"/>
        <v>1.3962634015954636</v>
      </c>
      <c r="O49">
        <v>80</v>
      </c>
      <c r="P49" s="1">
        <f t="shared" si="13"/>
        <v>80</v>
      </c>
      <c r="Q49" s="1">
        <f t="shared" si="14"/>
        <v>80</v>
      </c>
      <c r="R49" s="1">
        <f t="shared" si="14"/>
        <v>80</v>
      </c>
      <c r="S49" s="1">
        <f t="shared" si="14"/>
        <v>80</v>
      </c>
      <c r="T49" s="1">
        <f t="shared" si="14"/>
        <v>80</v>
      </c>
      <c r="U49" s="1">
        <f t="shared" si="14"/>
        <v>80</v>
      </c>
      <c r="V49" s="1">
        <f t="shared" si="14"/>
        <v>80</v>
      </c>
      <c r="W49" s="1">
        <f t="shared" si="14"/>
        <v>80</v>
      </c>
      <c r="X49" s="1">
        <f t="shared" si="14"/>
        <v>80</v>
      </c>
      <c r="Y49" s="1">
        <f t="shared" si="14"/>
        <v>80</v>
      </c>
      <c r="Z49" s="1"/>
    </row>
    <row r="50" ht="13">
      <c r="B50">
        <v>90</v>
      </c>
      <c r="C50" s="1">
        <f t="shared" si="6"/>
        <v>1.5707963267948966</v>
      </c>
      <c r="D50" s="7">
        <f t="shared" si="11"/>
        <v>0</v>
      </c>
      <c r="E50" s="8">
        <f t="shared" si="12"/>
        <v>1.5707963267948963</v>
      </c>
      <c r="F50" s="8">
        <f t="shared" si="12"/>
        <v>1.5707963267948963</v>
      </c>
      <c r="G50" s="8">
        <f t="shared" si="12"/>
        <v>1.5707963267948966</v>
      </c>
      <c r="H50" s="8">
        <f t="shared" si="12"/>
        <v>1.5707963267948966</v>
      </c>
      <c r="I50" s="8">
        <f t="shared" si="12"/>
        <v>1.5707963267948966</v>
      </c>
      <c r="J50" s="8">
        <f t="shared" si="12"/>
        <v>1.5707963267948966</v>
      </c>
      <c r="K50" s="8">
        <f t="shared" si="12"/>
        <v>1.5707963267948966</v>
      </c>
      <c r="L50" s="8">
        <f t="shared" si="12"/>
        <v>1.5707963267948966</v>
      </c>
      <c r="M50" s="9">
        <f>ATAN((SIN($C50)*SIN(M$39))/COS($C50))</f>
        <v>1.5707963267948966</v>
      </c>
      <c r="O50">
        <v>90</v>
      </c>
      <c r="P50" s="1">
        <f t="shared" si="13"/>
        <v>90</v>
      </c>
      <c r="Q50" s="1">
        <f t="shared" si="14"/>
        <v>90</v>
      </c>
      <c r="R50" s="1">
        <f t="shared" si="14"/>
        <v>90</v>
      </c>
      <c r="S50" s="1">
        <f t="shared" si="14"/>
        <v>90</v>
      </c>
      <c r="T50" s="1">
        <f t="shared" si="14"/>
        <v>90</v>
      </c>
      <c r="U50" s="1">
        <f t="shared" si="14"/>
        <v>90</v>
      </c>
      <c r="V50" s="1">
        <f t="shared" si="14"/>
        <v>90</v>
      </c>
      <c r="W50" s="1">
        <f t="shared" si="14"/>
        <v>90</v>
      </c>
      <c r="X50" s="1">
        <f t="shared" si="14"/>
        <v>90</v>
      </c>
      <c r="Y50" s="1">
        <f t="shared" si="14"/>
        <v>90</v>
      </c>
      <c r="Z50" s="1"/>
    </row>
    <row r="54">
      <c r="B54" t="s">
        <v>9</v>
      </c>
    </row>
    <row r="55">
      <c r="C55" t="s">
        <v>2</v>
      </c>
      <c r="D55">
        <v>0</v>
      </c>
      <c r="E55">
        <v>10</v>
      </c>
      <c r="F55">
        <v>20</v>
      </c>
      <c r="G55">
        <v>30</v>
      </c>
      <c r="H55">
        <v>40</v>
      </c>
      <c r="I55">
        <v>50</v>
      </c>
      <c r="J55">
        <v>60</v>
      </c>
      <c r="K55">
        <v>70</v>
      </c>
      <c r="L55">
        <v>80</v>
      </c>
      <c r="M55">
        <v>90</v>
      </c>
    </row>
    <row r="56">
      <c r="C56" t="s">
        <v>3</v>
      </c>
      <c r="D56" s="1">
        <f t="shared" ref="D56:M56" si="15">D$4*PI()/180</f>
        <v>0</v>
      </c>
      <c r="E56" s="1">
        <f t="shared" si="15"/>
        <v>0.17453292519943295</v>
      </c>
      <c r="F56" s="1">
        <f t="shared" si="15"/>
        <v>0.3490658503988659</v>
      </c>
      <c r="G56" s="1">
        <f t="shared" si="15"/>
        <v>0.52359877559829882</v>
      </c>
      <c r="H56" s="1">
        <f t="shared" si="15"/>
        <v>0.69813170079773179</v>
      </c>
      <c r="I56" s="1">
        <f t="shared" si="15"/>
        <v>0.87266462599716477</v>
      </c>
      <c r="J56" s="1">
        <f t="shared" si="15"/>
        <v>1.0471975511965976</v>
      </c>
      <c r="K56" s="1">
        <f t="shared" si="15"/>
        <v>1.2217304763960306</v>
      </c>
      <c r="L56" s="1">
        <f t="shared" si="15"/>
        <v>1.3962634015954636</v>
      </c>
      <c r="M56" s="1">
        <f t="shared" si="15"/>
        <v>1.5707963267948966</v>
      </c>
    </row>
    <row r="57">
      <c r="B57" t="s">
        <v>4</v>
      </c>
      <c r="C57" t="s">
        <v>5</v>
      </c>
    </row>
    <row r="58">
      <c r="B58">
        <v>0</v>
      </c>
      <c r="C58" s="1">
        <f t="shared" si="6"/>
        <v>0</v>
      </c>
      <c r="D58">
        <f t="shared" ref="D58:M67" si="16">IF(AND((1-$E$1*(1/COS(D41)-1))&gt;0,(1-$E$1*(1/COS(D24)-1))&gt;0),(1-$E$1*(1/COS(D41)-1))*(1-$E$1*(1/COS(D24)-1))*D7,0)</f>
        <v>0</v>
      </c>
      <c r="E58">
        <f t="shared" ref="E58:M59" si="17">IF(AND((1-$E$1*(1/COS(E41)-1))&gt;0,(1-$E$1*(1/COS(E24)-1))&gt;0),(1-$E$1*(1/COS(E41)-1))*(1-$E$1*(1/COS(E24)-1))*E7,0)</f>
        <v>0</v>
      </c>
      <c r="F58">
        <f t="shared" si="17"/>
        <v>0</v>
      </c>
      <c r="G58">
        <f t="shared" si="17"/>
        <v>0</v>
      </c>
      <c r="H58">
        <f t="shared" si="17"/>
        <v>0</v>
      </c>
      <c r="I58">
        <f t="shared" si="17"/>
        <v>0</v>
      </c>
      <c r="J58">
        <f t="shared" si="17"/>
        <v>0</v>
      </c>
      <c r="K58">
        <f t="shared" si="17"/>
        <v>0</v>
      </c>
      <c r="L58">
        <f t="shared" si="17"/>
        <v>0</v>
      </c>
      <c r="M58">
        <f t="shared" si="17"/>
        <v>0</v>
      </c>
      <c r="O58" s="1">
        <f t="shared" ref="O58:O67" si="18">SUM(D58:M58)</f>
        <v>0</v>
      </c>
    </row>
    <row r="59">
      <c r="B59">
        <v>10</v>
      </c>
      <c r="C59" s="1">
        <f t="shared" si="6"/>
        <v>0.17453292519943295</v>
      </c>
      <c r="D59">
        <f t="shared" si="16"/>
        <v>0.17338029736277688</v>
      </c>
      <c r="E59">
        <f t="shared" si="17"/>
        <v>0.17074615494463438</v>
      </c>
      <c r="F59">
        <f t="shared" si="17"/>
        <v>0.16292382838290911</v>
      </c>
      <c r="G59">
        <f t="shared" si="17"/>
        <v>0.1501511437522193</v>
      </c>
      <c r="H59">
        <f t="shared" si="17"/>
        <v>0.13281632901685064</v>
      </c>
      <c r="I59">
        <f t="shared" si="17"/>
        <v>0.11144613269235966</v>
      </c>
      <c r="J59">
        <f t="shared" si="17"/>
        <v>0.086689803264474022</v>
      </c>
      <c r="K59">
        <f t="shared" si="17"/>
        <v>0.059299423984074</v>
      </c>
      <c r="L59">
        <f t="shared" si="17"/>
        <v>0.030107153968967133</v>
      </c>
      <c r="M59">
        <f>IF(AND((1-$E$1*(1/COS(M42)-1))&gt;0,(1-$E$1*(1/COS(M25)-1))&gt;0),(1-$E$1*(1/COS(M42)-1))*(1-$E$1*(1/COS(M25)-1))*M8,0)</f>
        <v>1.062083017128016e-17</v>
      </c>
      <c r="O59" s="1">
        <f t="shared" si="18"/>
        <v>1.0775602673692652</v>
      </c>
    </row>
    <row r="60">
      <c r="B60">
        <v>20</v>
      </c>
      <c r="C60" s="1">
        <f t="shared" si="6"/>
        <v>0.3490658503988659</v>
      </c>
      <c r="D60">
        <f t="shared" si="16"/>
        <v>0.33982513423161537</v>
      </c>
      <c r="E60">
        <f t="shared" si="16"/>
        <v>0.33465891134502251</v>
      </c>
      <c r="F60">
        <f t="shared" si="16"/>
        <v>0.31931932716610717</v>
      </c>
      <c r="G60">
        <f t="shared" si="16"/>
        <v>0.29427739393254659</v>
      </c>
      <c r="H60">
        <f t="shared" si="16"/>
        <v>0.26029850808574628</v>
      </c>
      <c r="I60">
        <f t="shared" si="16"/>
        <v>0.21841638213074596</v>
      </c>
      <c r="J60">
        <f t="shared" si="16"/>
        <v>0.16990113260337733</v>
      </c>
      <c r="K60">
        <f t="shared" si="16"/>
        <v>0.11622273031437416</v>
      </c>
      <c r="L60">
        <f t="shared" si="16"/>
        <v>0.059009395404649695</v>
      </c>
      <c r="M60">
        <f t="shared" si="16"/>
        <v>2.0816811907148898e-17</v>
      </c>
      <c r="O60" s="1">
        <f t="shared" si="18"/>
        <v>2.1119289152141847</v>
      </c>
    </row>
    <row r="61">
      <c r="B61">
        <v>30</v>
      </c>
      <c r="C61" s="1">
        <f t="shared" si="6"/>
        <v>0.52359877559829882</v>
      </c>
      <c r="D61">
        <f t="shared" si="16"/>
        <v>0.49226497308103739</v>
      </c>
      <c r="E61">
        <f t="shared" si="16"/>
        <v>0.48475794344093137</v>
      </c>
      <c r="F61">
        <f t="shared" si="16"/>
        <v>0.46248217657246066</v>
      </c>
      <c r="G61">
        <f t="shared" si="16"/>
        <v>0.4261544293342901</v>
      </c>
      <c r="H61">
        <f t="shared" si="16"/>
        <v>0.37691462577347423</v>
      </c>
      <c r="I61">
        <f t="shared" si="16"/>
        <v>0.31626892347184477</v>
      </c>
      <c r="J61">
        <f t="shared" si="16"/>
        <v>0.24604037449250377</v>
      </c>
      <c r="K61">
        <f t="shared" si="16"/>
        <v>0.1683297461510217</v>
      </c>
      <c r="L61">
        <f t="shared" si="16"/>
        <v>0.08547590454138429</v>
      </c>
      <c r="M61">
        <f t="shared" si="16"/>
        <v>3.0154883558793314e-17</v>
      </c>
      <c r="O61" s="1">
        <f t="shared" si="18"/>
        <v>3.0586890968589486</v>
      </c>
    </row>
    <row r="62">
      <c r="B62">
        <v>40</v>
      </c>
      <c r="C62" s="1">
        <f t="shared" si="6"/>
        <v>0.69813170079773179</v>
      </c>
      <c r="D62">
        <f t="shared" si="16"/>
        <v>0.62315640753746515</v>
      </c>
      <c r="E62">
        <f t="shared" si="16"/>
        <v>0.61355706039522562</v>
      </c>
      <c r="F62">
        <f t="shared" si="16"/>
        <v>0.58513301392746409</v>
      </c>
      <c r="G62">
        <f t="shared" si="16"/>
        <v>0.53893482188520225</v>
      </c>
      <c r="H62">
        <f t="shared" si="16"/>
        <v>0.47652960165028785</v>
      </c>
      <c r="I62">
        <f t="shared" si="16"/>
        <v>0.39985581298981271</v>
      </c>
      <c r="J62">
        <f t="shared" si="16"/>
        <v>0.31115416449108457</v>
      </c>
      <c r="K62">
        <f t="shared" si="16"/>
        <v>0.21297100015606818</v>
      </c>
      <c r="L62">
        <f t="shared" si="16"/>
        <v>0.10818666395185146</v>
      </c>
      <c r="M62">
        <f t="shared" si="16"/>
        <v>3.8172955493046587e-17</v>
      </c>
      <c r="O62" s="1">
        <f t="shared" si="18"/>
        <v>3.8694785469844621</v>
      </c>
    </row>
    <row r="63">
      <c r="B63">
        <v>50</v>
      </c>
      <c r="C63" s="1">
        <f t="shared" si="6"/>
        <v>0.87266462599716477</v>
      </c>
      <c r="D63">
        <f t="shared" si="16"/>
        <v>0.72347352817145494</v>
      </c>
      <c r="E63">
        <f t="shared" si="16"/>
        <v>0.71201347914028068</v>
      </c>
      <c r="F63">
        <f t="shared" si="16"/>
        <v>0.67829296887610391</v>
      </c>
      <c r="G63">
        <f t="shared" si="16"/>
        <v>0.62400809253477774</v>
      </c>
      <c r="H63">
        <f t="shared" si="16"/>
        <v>0.55134775170587846</v>
      </c>
      <c r="I63">
        <f t="shared" si="16"/>
        <v>0.46263569510682523</v>
      </c>
      <c r="J63">
        <f t="shared" si="16"/>
        <v>0.3602712402014589</v>
      </c>
      <c r="K63">
        <f t="shared" si="16"/>
        <v>0.24687845078295348</v>
      </c>
      <c r="L63">
        <f t="shared" si="16"/>
        <v>0.12554718700053535</v>
      </c>
      <c r="M63">
        <f t="shared" si="16"/>
        <v>4.4318123760327296e-17</v>
      </c>
      <c r="O63" s="1">
        <f t="shared" si="18"/>
        <v>4.4844683935202685</v>
      </c>
    </row>
    <row r="64">
      <c r="B64">
        <v>60</v>
      </c>
      <c r="C64" s="1">
        <f t="shared" si="6"/>
        <v>1.0471975511965976</v>
      </c>
      <c r="D64">
        <f t="shared" si="16"/>
        <v>0.77942286340599476</v>
      </c>
      <c r="E64">
        <f t="shared" si="16"/>
        <v>0.76611625042900577</v>
      </c>
      <c r="F64">
        <f t="shared" si="16"/>
        <v>0.72771607344931</v>
      </c>
      <c r="G64">
        <f t="shared" si="16"/>
        <v>0.66752012833226382</v>
      </c>
      <c r="H64">
        <f t="shared" si="16"/>
        <v>0.58877126116191891</v>
      </c>
      <c r="I64">
        <f t="shared" si="16"/>
        <v>0.49403774808874812</v>
      </c>
      <c r="J64">
        <f t="shared" si="16"/>
        <v>0.38539292578212614</v>
      </c>
      <c r="K64">
        <f t="shared" si="16"/>
        <v>0.26486698973262635</v>
      </c>
      <c r="L64">
        <f t="shared" si="16"/>
        <v>0.13508696530983688</v>
      </c>
      <c r="M64">
        <f t="shared" si="16"/>
        <v>4.7745435841115343e-17</v>
      </c>
      <c r="O64" s="1">
        <f t="shared" si="18"/>
        <v>4.8089312056918301</v>
      </c>
    </row>
    <row r="65">
      <c r="B65">
        <v>70</v>
      </c>
      <c r="C65" s="1">
        <f t="shared" si="6"/>
        <v>1.2217304763960306</v>
      </c>
      <c r="D65">
        <f t="shared" si="16"/>
        <v>0.75891414091903708</v>
      </c>
      <c r="E65">
        <f t="shared" si="16"/>
        <v>0.74290163391894148</v>
      </c>
      <c r="F65">
        <f t="shared" si="16"/>
        <v>0.69978802955996666</v>
      </c>
      <c r="G65">
        <f t="shared" si="16"/>
        <v>0.63723528553623621</v>
      </c>
      <c r="H65">
        <f t="shared" si="16"/>
        <v>0.55984295296789655</v>
      </c>
      <c r="I65">
        <f t="shared" si="16"/>
        <v>0.46976401535256129</v>
      </c>
      <c r="J65">
        <f t="shared" si="16"/>
        <v>0.3679079636414741</v>
      </c>
      <c r="K65">
        <f t="shared" si="16"/>
        <v>0.25470201305562523</v>
      </c>
      <c r="L65">
        <f t="shared" si="16"/>
        <v>0.13099360207231237</v>
      </c>
      <c r="M65">
        <f t="shared" si="16"/>
        <v>4.6489124357763046e-17</v>
      </c>
      <c r="O65" s="1">
        <f t="shared" si="18"/>
        <v>4.62204963702405</v>
      </c>
    </row>
    <row r="66">
      <c r="B66">
        <v>80</v>
      </c>
      <c r="C66" s="1">
        <f t="shared" si="6"/>
        <v>1.3962634015954636</v>
      </c>
      <c r="D66">
        <f>IF(AND((1-$E$1*(1/COS(D49)-1))&gt;0,(1-$E$1*(1/COS(D32)-1))&gt;0),(1-$E$1*(1/COS(D49)-1))*(1-$E$1*(1/COS(D32)-1))*D15,0)</f>
        <v>0.51616034635165819</v>
      </c>
      <c r="E66">
        <f t="shared" si="16"/>
        <v>0.49570274001667164</v>
      </c>
      <c r="F66">
        <f t="shared" si="16"/>
        <v>0.45514549008843497</v>
      </c>
      <c r="G66">
        <f t="shared" si="16"/>
        <v>0.40819420208424079</v>
      </c>
      <c r="H66">
        <f t="shared" si="16"/>
        <v>0.35632253875159087</v>
      </c>
      <c r="I66">
        <f t="shared" si="16"/>
        <v>0.29899011084661203</v>
      </c>
      <c r="J66">
        <f t="shared" si="16"/>
        <v>0.23567103245498108</v>
      </c>
      <c r="K66">
        <f t="shared" si="16"/>
        <v>0.16565941065269321</v>
      </c>
      <c r="L66">
        <f t="shared" si="16"/>
        <v>0.087405767476052929</v>
      </c>
      <c r="M66">
        <f t="shared" si="16"/>
        <v>3.1618652540891608e-17</v>
      </c>
      <c r="O66" s="1">
        <f t="shared" si="18"/>
        <v>3.019251638722936</v>
      </c>
    </row>
    <row r="67">
      <c r="B67">
        <v>90</v>
      </c>
      <c r="C67" s="1">
        <f t="shared" si="6"/>
        <v>1.5707963267948966</v>
      </c>
      <c r="D67">
        <f t="shared" si="16"/>
        <v>0</v>
      </c>
      <c r="E67">
        <f t="shared" si="16"/>
        <v>0</v>
      </c>
      <c r="F67">
        <f t="shared" si="16"/>
        <v>0</v>
      </c>
      <c r="G67">
        <f t="shared" si="16"/>
        <v>0</v>
      </c>
      <c r="H67">
        <f t="shared" si="16"/>
        <v>0</v>
      </c>
      <c r="I67">
        <f t="shared" si="16"/>
        <v>0</v>
      </c>
      <c r="J67">
        <f t="shared" si="16"/>
        <v>0</v>
      </c>
      <c r="K67">
        <f t="shared" si="16"/>
        <v>0</v>
      </c>
      <c r="L67">
        <f t="shared" si="16"/>
        <v>0</v>
      </c>
      <c r="M67">
        <f t="shared" si="16"/>
        <v>0</v>
      </c>
      <c r="O67" s="1">
        <f t="shared" si="18"/>
        <v>0</v>
      </c>
    </row>
    <row r="69">
      <c r="O69" s="1">
        <f>SUM(O58:O67)</f>
        <v>27.052357701385944</v>
      </c>
    </row>
    <row r="70" ht="13"/>
    <row r="71" ht="13">
      <c r="N71" s="10" t="s">
        <v>10</v>
      </c>
      <c r="O71" s="11">
        <f>O69/O18</f>
        <v>0.70035655935416863</v>
      </c>
    </row>
    <row r="73">
      <c r="D73" s="1"/>
      <c r="E73" s="1"/>
      <c r="F73" s="1"/>
      <c r="G73" s="1"/>
      <c r="H73" s="1"/>
      <c r="I73" s="1"/>
      <c r="J73" s="1"/>
      <c r="K73" s="1"/>
      <c r="L73" s="1"/>
      <c r="M73" s="1"/>
    </row>
    <row r="75">
      <c r="C75" s="1"/>
    </row>
    <row r="76">
      <c r="C76" s="1"/>
    </row>
    <row r="77">
      <c r="C77" s="1"/>
    </row>
    <row r="78">
      <c r="C78" s="1"/>
    </row>
    <row r="79">
      <c r="C79" s="1"/>
    </row>
    <row r="80">
      <c r="C80" s="1"/>
    </row>
    <row r="81">
      <c r="C81" s="1"/>
    </row>
    <row r="82">
      <c r="C82" s="1"/>
    </row>
    <row r="83">
      <c r="C83" s="1"/>
    </row>
    <row r="84">
      <c r="C84" s="1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0"/>
  </sheetPr>
  <sheetViews>
    <sheetView zoomScale="100" workbookViewId="0">
      <selection activeCell="Q7" activeCellId="0" sqref="Q7"/>
    </sheetView>
  </sheetViews>
  <sheetFormatPr baseColWidth="10" defaultColWidth="9.1796875" defaultRowHeight="12.75"/>
  <cols>
    <col customWidth="1" min="1" max="1" width="5"/>
    <col customWidth="1" min="4" max="13" width="9.36328125"/>
    <col customWidth="1" min="14" max="14" width="5.36328125"/>
    <col customWidth="1" min="15" max="15" width="8.36328125"/>
    <col customWidth="1" min="16" max="16" width="8.1796875"/>
    <col bestFit="1" customWidth="1" min="28" max="28" width="9.36328125"/>
    <col bestFit="1" customWidth="1" min="53" max="53" width="9.1796875"/>
    <col bestFit="1" customWidth="1" min="54" max="55" width="12.81640625"/>
    <col bestFit="1" customWidth="1" min="56" max="61" width="9.1796875"/>
    <col bestFit="1" customWidth="1" min="62" max="62" width="12.81640625"/>
  </cols>
  <sheetData>
    <row r="1" ht="13">
      <c r="A1" s="12" t="s">
        <v>11</v>
      </c>
      <c r="B1" s="12"/>
      <c r="C1" s="12"/>
      <c r="D1" s="12"/>
      <c r="E1" s="12"/>
      <c r="F1" s="12"/>
      <c r="G1" s="12" t="s">
        <v>12</v>
      </c>
      <c r="H1" s="12"/>
      <c r="I1" s="12"/>
      <c r="J1" s="12"/>
      <c r="K1" s="12"/>
      <c r="L1" s="12"/>
      <c r="M1" s="12"/>
      <c r="N1" s="12"/>
      <c r="O1" s="12"/>
      <c r="P1" s="12"/>
    </row>
    <row r="3" ht="14.25">
      <c r="A3" s="12" t="s">
        <v>13</v>
      </c>
      <c r="O3" s="13" t="s">
        <v>14</v>
      </c>
      <c r="P3" s="14">
        <v>0.75</v>
      </c>
    </row>
    <row r="4" ht="16">
      <c r="D4" s="12"/>
      <c r="O4" s="13" t="s">
        <v>15</v>
      </c>
      <c r="P4" s="15">
        <f>P3/(0.85+0.15*P7)</f>
        <v>0.75681130171543898</v>
      </c>
      <c r="Q4" s="16"/>
    </row>
    <row r="5" ht="14.25">
      <c r="C5" s="13" t="s">
        <v>16</v>
      </c>
      <c r="D5">
        <v>0</v>
      </c>
      <c r="E5">
        <v>10</v>
      </c>
      <c r="F5">
        <v>20</v>
      </c>
      <c r="G5">
        <v>30</v>
      </c>
      <c r="H5">
        <v>40</v>
      </c>
      <c r="I5">
        <v>50</v>
      </c>
      <c r="J5">
        <v>60</v>
      </c>
      <c r="K5">
        <v>70</v>
      </c>
      <c r="L5">
        <v>80</v>
      </c>
      <c r="M5">
        <v>90</v>
      </c>
      <c r="P5" s="17"/>
    </row>
    <row r="6" ht="14.25">
      <c r="C6" s="13" t="s">
        <v>17</v>
      </c>
      <c r="D6" s="1">
        <f>D$5*PI()/180</f>
        <v>0</v>
      </c>
      <c r="E6" s="1">
        <f t="shared" ref="E6:M6" si="19">E$5*PI()/180</f>
        <v>0.17453292519943295</v>
      </c>
      <c r="F6" s="1">
        <f t="shared" si="19"/>
        <v>0.3490658503988659</v>
      </c>
      <c r="G6" s="1">
        <f t="shared" si="19"/>
        <v>0.52359877559829882</v>
      </c>
      <c r="H6" s="1">
        <f t="shared" si="19"/>
        <v>0.69813170079773179</v>
      </c>
      <c r="I6" s="1">
        <f t="shared" si="19"/>
        <v>0.87266462599716477</v>
      </c>
      <c r="J6" s="1">
        <f t="shared" si="19"/>
        <v>1.0471975511965976</v>
      </c>
      <c r="K6" s="1">
        <f t="shared" si="19"/>
        <v>1.2217304763960306</v>
      </c>
      <c r="L6" s="1">
        <f t="shared" si="19"/>
        <v>1.3962634015954636</v>
      </c>
      <c r="M6" s="1">
        <f t="shared" si="19"/>
        <v>1.5707963267948966</v>
      </c>
      <c r="P6" s="17"/>
      <c r="R6" s="16"/>
      <c r="S6" s="1"/>
      <c r="U6" s="1"/>
      <c r="W6" s="16"/>
    </row>
    <row r="7" ht="14.25">
      <c r="A7" s="16"/>
      <c r="C7" s="12" t="s">
        <v>18</v>
      </c>
      <c r="D7" s="18">
        <v>1</v>
      </c>
      <c r="E7" s="19">
        <v>0.98999999999999999</v>
      </c>
      <c r="F7" s="19">
        <v>0.97999999999999998</v>
      </c>
      <c r="G7" s="19">
        <v>0.96999999999999997</v>
      </c>
      <c r="H7" s="19">
        <v>0.95999999999999996</v>
      </c>
      <c r="I7" s="19">
        <v>0.94999999999999996</v>
      </c>
      <c r="J7" s="19">
        <v>0.93999999999999995</v>
      </c>
      <c r="K7" s="19">
        <v>0.93000000000000005</v>
      </c>
      <c r="L7" s="19">
        <v>0.92000000000000004</v>
      </c>
      <c r="M7" s="20">
        <v>0</v>
      </c>
      <c r="O7" s="21" t="s">
        <v>19</v>
      </c>
      <c r="P7" s="22">
        <f>ROUND(O128,2)</f>
        <v>0.93999999999999995</v>
      </c>
      <c r="Q7" s="16"/>
      <c r="R7" s="16"/>
      <c r="S7" s="1"/>
      <c r="U7" s="1"/>
      <c r="W7" s="16"/>
      <c r="X7" s="1"/>
    </row>
    <row r="8" ht="14.25">
      <c r="A8" s="16"/>
      <c r="C8" s="12" t="s">
        <v>20</v>
      </c>
      <c r="D8" s="23">
        <v>1</v>
      </c>
      <c r="E8" s="24">
        <v>0.89000000000000001</v>
      </c>
      <c r="F8" s="24">
        <v>0.88</v>
      </c>
      <c r="G8" s="24">
        <v>0.87</v>
      </c>
      <c r="H8" s="24">
        <v>0.85999999999999999</v>
      </c>
      <c r="I8" s="24">
        <v>0.84999999999999998</v>
      </c>
      <c r="J8" s="24">
        <v>0.83999999999999997</v>
      </c>
      <c r="K8" s="24">
        <v>0.82999999999999996</v>
      </c>
      <c r="L8" s="24">
        <v>0.81999999999999995</v>
      </c>
      <c r="M8" s="25">
        <v>0</v>
      </c>
      <c r="P8" s="26"/>
      <c r="Q8" s="17"/>
    </row>
    <row r="10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ht="13">
      <c r="B11" s="12" t="s">
        <v>21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ht="14.25">
      <c r="B12" s="27"/>
      <c r="C12" s="13" t="s">
        <v>22</v>
      </c>
      <c r="D12" s="27">
        <v>0</v>
      </c>
      <c r="E12" s="27">
        <v>10</v>
      </c>
      <c r="F12" s="27">
        <v>20</v>
      </c>
      <c r="G12" s="27">
        <v>30</v>
      </c>
      <c r="H12" s="27">
        <v>40</v>
      </c>
      <c r="I12" s="27">
        <v>50</v>
      </c>
      <c r="J12" s="27">
        <v>60</v>
      </c>
      <c r="K12" s="27">
        <v>70</v>
      </c>
      <c r="L12" s="27">
        <v>80</v>
      </c>
      <c r="M12" s="27">
        <v>90</v>
      </c>
      <c r="N12" s="27"/>
      <c r="O12" s="27"/>
      <c r="P12" s="27"/>
    </row>
    <row r="13" ht="14.25">
      <c r="A13" s="1"/>
      <c r="B13" s="27"/>
      <c r="C13" s="13" t="s">
        <v>23</v>
      </c>
      <c r="D13" s="1">
        <f>D$12*PI()/180</f>
        <v>0</v>
      </c>
      <c r="E13" s="1">
        <f>E$12*PI()/180</f>
        <v>0.17453292519943295</v>
      </c>
      <c r="F13" s="1">
        <f t="shared" ref="F13:M13" si="20">F$12*PI()/180</f>
        <v>0.3490658503988659</v>
      </c>
      <c r="G13" s="1">
        <f t="shared" si="20"/>
        <v>0.52359877559829882</v>
      </c>
      <c r="H13" s="1">
        <f t="shared" si="20"/>
        <v>0.69813170079773179</v>
      </c>
      <c r="I13" s="1">
        <f t="shared" si="20"/>
        <v>0.87266462599716477</v>
      </c>
      <c r="J13" s="1">
        <f t="shared" si="20"/>
        <v>1.0471975511965976</v>
      </c>
      <c r="K13" s="1">
        <f t="shared" si="20"/>
        <v>1.2217304763960306</v>
      </c>
      <c r="L13" s="1">
        <f t="shared" si="20"/>
        <v>1.3962634015954636</v>
      </c>
      <c r="M13" s="1">
        <f t="shared" si="20"/>
        <v>1.5707963267948966</v>
      </c>
      <c r="N13" s="27"/>
      <c r="O13" s="27"/>
      <c r="P13" s="27"/>
    </row>
    <row r="14" ht="14.25">
      <c r="A14" s="1"/>
      <c r="B14" s="28" t="s">
        <v>16</v>
      </c>
      <c r="C14" s="28" t="s">
        <v>17</v>
      </c>
      <c r="D14" s="1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>
      <c r="A15" s="1"/>
      <c r="B15" s="29">
        <v>0</v>
      </c>
      <c r="C15" s="30">
        <f t="shared" ref="C15:C78" si="21">$B15*PI()/180</f>
        <v>0</v>
      </c>
      <c r="D15" s="2">
        <f t="shared" ref="D15:M24" si="22">SIN($C15)*COS($C15)</f>
        <v>0</v>
      </c>
      <c r="E15" s="3">
        <f t="shared" ref="E15:M15" si="23">SIN($C15)*COS($C15)</f>
        <v>0</v>
      </c>
      <c r="F15" s="3">
        <f t="shared" si="23"/>
        <v>0</v>
      </c>
      <c r="G15" s="3">
        <f t="shared" si="23"/>
        <v>0</v>
      </c>
      <c r="H15" s="3">
        <f t="shared" si="23"/>
        <v>0</v>
      </c>
      <c r="I15" s="3">
        <f t="shared" si="23"/>
        <v>0</v>
      </c>
      <c r="J15" s="3">
        <f t="shared" si="23"/>
        <v>0</v>
      </c>
      <c r="K15" s="3">
        <f t="shared" si="23"/>
        <v>0</v>
      </c>
      <c r="L15" s="3">
        <f t="shared" si="23"/>
        <v>0</v>
      </c>
      <c r="M15" s="4">
        <f t="shared" si="23"/>
        <v>0</v>
      </c>
      <c r="N15" s="27"/>
      <c r="O15" s="1">
        <f t="shared" ref="O15:O24" si="24">SUM(D15:M15)</f>
        <v>0</v>
      </c>
      <c r="P15" s="1"/>
    </row>
    <row r="16">
      <c r="A16" s="1"/>
      <c r="B16" s="29">
        <v>10</v>
      </c>
      <c r="C16" s="30">
        <f t="shared" si="21"/>
        <v>0.17453292519943295</v>
      </c>
      <c r="D16" s="5">
        <f t="shared" si="22"/>
        <v>0.17101007166283433</v>
      </c>
      <c r="E16" s="1">
        <f t="shared" si="22"/>
        <v>0.17101007166283433</v>
      </c>
      <c r="F16" s="1">
        <f t="shared" si="22"/>
        <v>0.17101007166283433</v>
      </c>
      <c r="G16" s="1">
        <f t="shared" si="22"/>
        <v>0.17101007166283433</v>
      </c>
      <c r="H16" s="1">
        <f t="shared" si="22"/>
        <v>0.17101007166283433</v>
      </c>
      <c r="I16" s="1">
        <f t="shared" si="22"/>
        <v>0.17101007166283433</v>
      </c>
      <c r="J16" s="1">
        <f t="shared" si="22"/>
        <v>0.17101007166283433</v>
      </c>
      <c r="K16" s="1">
        <f t="shared" si="22"/>
        <v>0.17101007166283433</v>
      </c>
      <c r="L16" s="1">
        <f t="shared" si="22"/>
        <v>0.17101007166283433</v>
      </c>
      <c r="M16" s="6">
        <f t="shared" si="22"/>
        <v>0.17101007166283433</v>
      </c>
      <c r="N16" s="27"/>
      <c r="O16" s="1">
        <f t="shared" si="24"/>
        <v>1.7101007166283431</v>
      </c>
      <c r="P16" s="1"/>
    </row>
    <row r="17">
      <c r="A17" s="1"/>
      <c r="B17" s="29">
        <v>20</v>
      </c>
      <c r="C17" s="30">
        <f t="shared" si="21"/>
        <v>0.3490658503988659</v>
      </c>
      <c r="D17" s="5">
        <f t="shared" si="22"/>
        <v>0.32139380484326968</v>
      </c>
      <c r="E17" s="1">
        <f t="shared" si="22"/>
        <v>0.32139380484326968</v>
      </c>
      <c r="F17" s="1">
        <f t="shared" si="22"/>
        <v>0.32139380484326968</v>
      </c>
      <c r="G17" s="1">
        <f t="shared" si="22"/>
        <v>0.32139380484326968</v>
      </c>
      <c r="H17" s="1">
        <f t="shared" si="22"/>
        <v>0.32139380484326968</v>
      </c>
      <c r="I17" s="1">
        <f t="shared" si="22"/>
        <v>0.32139380484326968</v>
      </c>
      <c r="J17" s="1">
        <f t="shared" si="22"/>
        <v>0.32139380484326968</v>
      </c>
      <c r="K17" s="1">
        <f t="shared" si="22"/>
        <v>0.32139380484326968</v>
      </c>
      <c r="L17" s="1">
        <f t="shared" si="22"/>
        <v>0.32139380484326968</v>
      </c>
      <c r="M17" s="6">
        <f t="shared" si="22"/>
        <v>0.32139380484326968</v>
      </c>
      <c r="N17" s="27"/>
      <c r="O17" s="1">
        <f t="shared" si="24"/>
        <v>3.2139380484326971</v>
      </c>
      <c r="P17" s="1"/>
    </row>
    <row r="18">
      <c r="A18" s="1"/>
      <c r="B18" s="29">
        <v>30</v>
      </c>
      <c r="C18" s="30">
        <f t="shared" si="21"/>
        <v>0.52359877559829882</v>
      </c>
      <c r="D18" s="5">
        <f t="shared" si="22"/>
        <v>0.4330127018922193</v>
      </c>
      <c r="E18" s="1">
        <f t="shared" si="22"/>
        <v>0.4330127018922193</v>
      </c>
      <c r="F18" s="1">
        <f t="shared" si="22"/>
        <v>0.4330127018922193</v>
      </c>
      <c r="G18" s="1">
        <f t="shared" si="22"/>
        <v>0.4330127018922193</v>
      </c>
      <c r="H18" s="1">
        <f t="shared" si="22"/>
        <v>0.4330127018922193</v>
      </c>
      <c r="I18" s="1">
        <f t="shared" si="22"/>
        <v>0.4330127018922193</v>
      </c>
      <c r="J18" s="1">
        <f t="shared" si="22"/>
        <v>0.4330127018922193</v>
      </c>
      <c r="K18" s="1">
        <f t="shared" si="22"/>
        <v>0.4330127018922193</v>
      </c>
      <c r="L18" s="1">
        <f t="shared" si="22"/>
        <v>0.4330127018922193</v>
      </c>
      <c r="M18" s="6">
        <f t="shared" si="22"/>
        <v>0.4330127018922193</v>
      </c>
      <c r="N18" s="27"/>
      <c r="O18" s="1">
        <f t="shared" si="24"/>
        <v>4.3301270189221928</v>
      </c>
      <c r="P18" s="1"/>
    </row>
    <row r="19">
      <c r="A19" s="1"/>
      <c r="B19" s="29">
        <v>40</v>
      </c>
      <c r="C19" s="30">
        <f t="shared" si="21"/>
        <v>0.69813170079773179</v>
      </c>
      <c r="D19" s="5">
        <f t="shared" si="22"/>
        <v>0.49240387650610395</v>
      </c>
      <c r="E19" s="1">
        <f t="shared" si="22"/>
        <v>0.49240387650610395</v>
      </c>
      <c r="F19" s="1">
        <f t="shared" si="22"/>
        <v>0.49240387650610395</v>
      </c>
      <c r="G19" s="1">
        <f t="shared" si="22"/>
        <v>0.49240387650610395</v>
      </c>
      <c r="H19" s="1">
        <f t="shared" si="22"/>
        <v>0.49240387650610395</v>
      </c>
      <c r="I19" s="1">
        <f t="shared" si="22"/>
        <v>0.49240387650610395</v>
      </c>
      <c r="J19" s="1">
        <f t="shared" si="22"/>
        <v>0.49240387650610395</v>
      </c>
      <c r="K19" s="1">
        <f t="shared" si="22"/>
        <v>0.49240387650610395</v>
      </c>
      <c r="L19" s="1">
        <f t="shared" si="22"/>
        <v>0.49240387650610395</v>
      </c>
      <c r="M19" s="6">
        <f t="shared" si="22"/>
        <v>0.49240387650610395</v>
      </c>
      <c r="N19" s="27"/>
      <c r="O19" s="1">
        <f t="shared" si="24"/>
        <v>4.9240387650610398</v>
      </c>
      <c r="P19" s="1"/>
    </row>
    <row r="20">
      <c r="A20" s="1"/>
      <c r="B20" s="29">
        <v>50</v>
      </c>
      <c r="C20" s="30">
        <f t="shared" si="21"/>
        <v>0.87266462599716477</v>
      </c>
      <c r="D20" s="5">
        <f t="shared" si="22"/>
        <v>0.49240387650610407</v>
      </c>
      <c r="E20" s="1">
        <f t="shared" si="22"/>
        <v>0.49240387650610407</v>
      </c>
      <c r="F20" s="1">
        <f t="shared" si="22"/>
        <v>0.49240387650610407</v>
      </c>
      <c r="G20" s="1">
        <f t="shared" si="22"/>
        <v>0.49240387650610407</v>
      </c>
      <c r="H20" s="1">
        <f t="shared" si="22"/>
        <v>0.49240387650610407</v>
      </c>
      <c r="I20" s="1">
        <f t="shared" si="22"/>
        <v>0.49240387650610407</v>
      </c>
      <c r="J20" s="1">
        <f t="shared" si="22"/>
        <v>0.49240387650610407</v>
      </c>
      <c r="K20" s="1">
        <f t="shared" si="22"/>
        <v>0.49240387650610407</v>
      </c>
      <c r="L20" s="1">
        <f t="shared" si="22"/>
        <v>0.49240387650610407</v>
      </c>
      <c r="M20" s="6">
        <f t="shared" si="22"/>
        <v>0.49240387650610407</v>
      </c>
      <c r="N20" s="27"/>
      <c r="O20" s="1">
        <f t="shared" si="24"/>
        <v>4.9240387650610415</v>
      </c>
      <c r="P20" s="1"/>
    </row>
    <row r="21">
      <c r="A21" s="1"/>
      <c r="B21" s="29">
        <v>60</v>
      </c>
      <c r="C21" s="30">
        <f t="shared" si="21"/>
        <v>1.0471975511965976</v>
      </c>
      <c r="D21" s="5">
        <f t="shared" si="22"/>
        <v>0.43301270189221941</v>
      </c>
      <c r="E21" s="1">
        <f t="shared" si="22"/>
        <v>0.43301270189221941</v>
      </c>
      <c r="F21" s="1">
        <f t="shared" si="22"/>
        <v>0.43301270189221941</v>
      </c>
      <c r="G21" s="1">
        <f t="shared" si="22"/>
        <v>0.43301270189221941</v>
      </c>
      <c r="H21" s="1">
        <f t="shared" si="22"/>
        <v>0.43301270189221941</v>
      </c>
      <c r="I21" s="1">
        <f t="shared" si="22"/>
        <v>0.43301270189221941</v>
      </c>
      <c r="J21" s="1">
        <f t="shared" si="22"/>
        <v>0.43301270189221941</v>
      </c>
      <c r="K21" s="1">
        <f t="shared" si="22"/>
        <v>0.43301270189221941</v>
      </c>
      <c r="L21" s="1">
        <f t="shared" si="22"/>
        <v>0.43301270189221941</v>
      </c>
      <c r="M21" s="6">
        <f t="shared" si="22"/>
        <v>0.43301270189221941</v>
      </c>
      <c r="N21" s="27"/>
      <c r="O21" s="1">
        <f t="shared" si="24"/>
        <v>4.3301270189221954</v>
      </c>
      <c r="P21" s="1"/>
    </row>
    <row r="22">
      <c r="A22" s="1"/>
      <c r="B22" s="29">
        <v>70</v>
      </c>
      <c r="C22" s="30">
        <f t="shared" si="21"/>
        <v>1.2217304763960306</v>
      </c>
      <c r="D22" s="5">
        <f t="shared" si="22"/>
        <v>0.32139380484326974</v>
      </c>
      <c r="E22" s="1">
        <f t="shared" si="22"/>
        <v>0.32139380484326974</v>
      </c>
      <c r="F22" s="1">
        <f t="shared" si="22"/>
        <v>0.32139380484326974</v>
      </c>
      <c r="G22" s="1">
        <f t="shared" si="22"/>
        <v>0.32139380484326974</v>
      </c>
      <c r="H22" s="1">
        <f t="shared" si="22"/>
        <v>0.32139380484326974</v>
      </c>
      <c r="I22" s="1">
        <f t="shared" si="22"/>
        <v>0.32139380484326974</v>
      </c>
      <c r="J22" s="1">
        <f t="shared" si="22"/>
        <v>0.32139380484326974</v>
      </c>
      <c r="K22" s="1">
        <f t="shared" si="22"/>
        <v>0.32139380484326974</v>
      </c>
      <c r="L22" s="1">
        <f t="shared" si="22"/>
        <v>0.32139380484326974</v>
      </c>
      <c r="M22" s="6">
        <f t="shared" si="22"/>
        <v>0.32139380484326974</v>
      </c>
      <c r="N22" s="27"/>
      <c r="O22" s="1">
        <f t="shared" si="24"/>
        <v>3.213938048432698</v>
      </c>
      <c r="P22" s="1"/>
    </row>
    <row r="23">
      <c r="B23" s="29">
        <v>80</v>
      </c>
      <c r="C23" s="30">
        <f t="shared" si="21"/>
        <v>1.3962634015954636</v>
      </c>
      <c r="D23" s="5">
        <f t="shared" si="22"/>
        <v>0.17101007166283441</v>
      </c>
      <c r="E23" s="1">
        <f t="shared" si="22"/>
        <v>0.17101007166283441</v>
      </c>
      <c r="F23" s="1">
        <f t="shared" si="22"/>
        <v>0.17101007166283441</v>
      </c>
      <c r="G23" s="1">
        <f t="shared" si="22"/>
        <v>0.17101007166283441</v>
      </c>
      <c r="H23" s="1">
        <f t="shared" si="22"/>
        <v>0.17101007166283441</v>
      </c>
      <c r="I23" s="1">
        <f t="shared" si="22"/>
        <v>0.17101007166283441</v>
      </c>
      <c r="J23" s="1">
        <f t="shared" si="22"/>
        <v>0.17101007166283441</v>
      </c>
      <c r="K23" s="1">
        <f t="shared" si="22"/>
        <v>0.17101007166283441</v>
      </c>
      <c r="L23" s="1">
        <f t="shared" si="22"/>
        <v>0.17101007166283441</v>
      </c>
      <c r="M23" s="6">
        <f t="shared" si="22"/>
        <v>0.17101007166283441</v>
      </c>
      <c r="N23" s="27"/>
      <c r="O23" s="1">
        <f t="shared" si="24"/>
        <v>1.7101007166283442</v>
      </c>
      <c r="P23" s="1"/>
    </row>
    <row r="24" ht="13">
      <c r="B24" s="29">
        <v>90</v>
      </c>
      <c r="C24" s="30">
        <f t="shared" si="21"/>
        <v>1.5707963267948966</v>
      </c>
      <c r="D24" s="7">
        <f t="shared" si="22"/>
        <v>6.1257422745431001e-17</v>
      </c>
      <c r="E24" s="8">
        <f t="shared" si="22"/>
        <v>6.1257422745431001e-17</v>
      </c>
      <c r="F24" s="8">
        <f t="shared" si="22"/>
        <v>6.1257422745431001e-17</v>
      </c>
      <c r="G24" s="8">
        <f t="shared" si="22"/>
        <v>6.1257422745431001e-17</v>
      </c>
      <c r="H24" s="8">
        <f t="shared" si="22"/>
        <v>6.1257422745431001e-17</v>
      </c>
      <c r="I24" s="8">
        <f t="shared" si="22"/>
        <v>6.1257422745431001e-17</v>
      </c>
      <c r="J24" s="8">
        <f t="shared" si="22"/>
        <v>6.1257422745431001e-17</v>
      </c>
      <c r="K24" s="8">
        <f t="shared" si="22"/>
        <v>6.1257422745431001e-17</v>
      </c>
      <c r="L24" s="8">
        <f t="shared" si="22"/>
        <v>6.1257422745431001e-17</v>
      </c>
      <c r="M24" s="9">
        <f t="shared" si="22"/>
        <v>6.1257422745431001e-17</v>
      </c>
      <c r="N24" s="27"/>
      <c r="O24" s="1">
        <f t="shared" si="24"/>
        <v>6.1257422745431001e-16</v>
      </c>
      <c r="P24" s="1"/>
    </row>
    <row r="25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ht="13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 t="s">
        <v>6</v>
      </c>
      <c r="O26" s="17">
        <f>SUM(O15:O24)</f>
        <v>28.356409098088552</v>
      </c>
      <c r="P26" s="17"/>
    </row>
    <row r="27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ht="14.25">
      <c r="B28" s="12" t="s">
        <v>24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ht="14.25">
      <c r="B29" s="27"/>
      <c r="C29" s="13" t="s">
        <v>22</v>
      </c>
      <c r="D29" s="27">
        <v>0</v>
      </c>
      <c r="E29" s="27">
        <v>10</v>
      </c>
      <c r="F29" s="27">
        <v>20</v>
      </c>
      <c r="G29" s="27">
        <v>30</v>
      </c>
      <c r="H29" s="27">
        <v>40</v>
      </c>
      <c r="I29" s="27">
        <v>50</v>
      </c>
      <c r="J29" s="27">
        <v>60</v>
      </c>
      <c r="K29" s="27">
        <v>70</v>
      </c>
      <c r="L29" s="27">
        <v>80</v>
      </c>
      <c r="M29" s="27">
        <v>90</v>
      </c>
      <c r="N29" s="27"/>
      <c r="O29" s="12" t="s">
        <v>25</v>
      </c>
      <c r="P29" s="12"/>
    </row>
    <row r="30" ht="14.25">
      <c r="B30" s="27"/>
      <c r="C30" s="13" t="s">
        <v>23</v>
      </c>
      <c r="D30" s="1">
        <f>D$29*PI()/180</f>
        <v>0</v>
      </c>
      <c r="E30" s="1">
        <f t="shared" ref="E30:M30" si="25">E$29*PI()/180</f>
        <v>0.17453292519943295</v>
      </c>
      <c r="F30" s="1">
        <f t="shared" si="25"/>
        <v>0.3490658503988659</v>
      </c>
      <c r="G30" s="1">
        <f t="shared" si="25"/>
        <v>0.52359877559829882</v>
      </c>
      <c r="H30" s="1">
        <f t="shared" si="25"/>
        <v>0.69813170079773179</v>
      </c>
      <c r="I30" s="1">
        <f t="shared" si="25"/>
        <v>0.87266462599716477</v>
      </c>
      <c r="J30" s="1">
        <f t="shared" si="25"/>
        <v>1.0471975511965976</v>
      </c>
      <c r="K30" s="1">
        <f t="shared" si="25"/>
        <v>1.2217304763960306</v>
      </c>
      <c r="L30" s="1">
        <f t="shared" si="25"/>
        <v>1.3962634015954636</v>
      </c>
      <c r="M30" s="1">
        <f t="shared" si="25"/>
        <v>1.5707963267948966</v>
      </c>
      <c r="N30" s="27"/>
      <c r="O30" s="13" t="s">
        <v>22</v>
      </c>
      <c r="P30" s="13"/>
      <c r="Q30">
        <v>0</v>
      </c>
      <c r="R30">
        <v>10</v>
      </c>
      <c r="S30">
        <v>20</v>
      </c>
      <c r="T30">
        <v>30</v>
      </c>
      <c r="U30">
        <v>40</v>
      </c>
      <c r="V30">
        <v>50</v>
      </c>
      <c r="W30">
        <v>60</v>
      </c>
      <c r="X30">
        <v>70</v>
      </c>
      <c r="Y30">
        <v>80</v>
      </c>
      <c r="Z30">
        <v>90</v>
      </c>
    </row>
    <row r="31" ht="14.25">
      <c r="B31" s="28" t="s">
        <v>16</v>
      </c>
      <c r="C31" s="28" t="s">
        <v>17</v>
      </c>
      <c r="D31" s="1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8" t="s">
        <v>16</v>
      </c>
      <c r="P31" s="28"/>
    </row>
    <row r="32">
      <c r="B32" s="29">
        <v>0</v>
      </c>
      <c r="C32" s="30">
        <f t="shared" si="21"/>
        <v>0</v>
      </c>
      <c r="D32" s="2">
        <f t="shared" ref="D32:M41" si="26">ATAN(SIN($C32)*COS(D$30)/COS($C32))</f>
        <v>0</v>
      </c>
      <c r="E32" s="3">
        <f t="shared" ref="E32:M32" si="27">ATAN(SIN($C32)*COS(E$30)/COS($C32))</f>
        <v>0</v>
      </c>
      <c r="F32" s="3">
        <f t="shared" si="27"/>
        <v>0</v>
      </c>
      <c r="G32" s="3">
        <f t="shared" si="27"/>
        <v>0</v>
      </c>
      <c r="H32" s="3">
        <f t="shared" si="27"/>
        <v>0</v>
      </c>
      <c r="I32" s="3">
        <f t="shared" si="27"/>
        <v>0</v>
      </c>
      <c r="J32" s="3">
        <f t="shared" si="27"/>
        <v>0</v>
      </c>
      <c r="K32" s="3">
        <f t="shared" si="27"/>
        <v>0</v>
      </c>
      <c r="L32" s="3">
        <f t="shared" si="27"/>
        <v>0</v>
      </c>
      <c r="M32" s="4">
        <f t="shared" si="27"/>
        <v>0</v>
      </c>
      <c r="N32" s="27"/>
      <c r="O32" s="29">
        <v>0</v>
      </c>
      <c r="P32" s="29"/>
      <c r="Q32" s="31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3">
        <v>0</v>
      </c>
    </row>
    <row r="33">
      <c r="B33" s="29">
        <v>10</v>
      </c>
      <c r="C33" s="30">
        <f t="shared" si="21"/>
        <v>0.17453292519943295</v>
      </c>
      <c r="D33" s="5">
        <f t="shared" si="26"/>
        <v>0.17453292519943295</v>
      </c>
      <c r="E33" s="1">
        <f t="shared" si="26"/>
        <v>0.17193371309896593</v>
      </c>
      <c r="F33" s="1">
        <f t="shared" si="26"/>
        <v>0.16420133501607312</v>
      </c>
      <c r="G33" s="1">
        <f t="shared" si="26"/>
        <v>0.15153304440275156</v>
      </c>
      <c r="H33" s="1">
        <f t="shared" si="26"/>
        <v>0.13426170102963</v>
      </c>
      <c r="I33" s="1">
        <f t="shared" si="26"/>
        <v>0.11285917478089351</v>
      </c>
      <c r="J33" s="1">
        <f t="shared" si="26"/>
        <v>0.087936124023709025</v>
      </c>
      <c r="K33" s="1">
        <f t="shared" si="26"/>
        <v>0.060234426101678902</v>
      </c>
      <c r="L33" s="1">
        <f t="shared" si="26"/>
        <v>0.030609295710743053</v>
      </c>
      <c r="M33" s="6">
        <f t="shared" si="26"/>
        <v>1.0801336398683896e-17</v>
      </c>
      <c r="N33" s="27"/>
      <c r="O33" s="29">
        <v>10</v>
      </c>
      <c r="P33" s="29"/>
      <c r="Q33" s="34">
        <v>10</v>
      </c>
      <c r="R33" s="35">
        <f t="shared" ref="R33:R57" si="28">E33*180/PI()</f>
        <v>9.851076116583906</v>
      </c>
      <c r="S33" s="35">
        <f t="shared" ref="S33:Y57" si="29">F33*180/PI()</f>
        <v>9.4080434868346892</v>
      </c>
      <c r="T33" s="35">
        <f t="shared" si="29"/>
        <v>8.6822039010461669</v>
      </c>
      <c r="U33" s="35">
        <f t="shared" si="29"/>
        <v>7.6926288192450594</v>
      </c>
      <c r="V33" s="35">
        <f t="shared" si="29"/>
        <v>6.4663543942744957</v>
      </c>
      <c r="W33" s="35">
        <f t="shared" si="29"/>
        <v>5.0383687732974938</v>
      </c>
      <c r="X33" s="35">
        <f t="shared" si="29"/>
        <v>3.4511783970188454</v>
      </c>
      <c r="Y33" s="35">
        <f t="shared" si="29"/>
        <v>1.7537834580934704</v>
      </c>
      <c r="Z33" s="36">
        <v>0</v>
      </c>
    </row>
    <row r="34">
      <c r="B34" s="29">
        <v>20</v>
      </c>
      <c r="C34" s="30">
        <f t="shared" si="21"/>
        <v>0.3490658503988659</v>
      </c>
      <c r="D34" s="5">
        <f t="shared" si="26"/>
        <v>0.3490658503988659</v>
      </c>
      <c r="E34" s="1">
        <f t="shared" si="26"/>
        <v>0.34417450259065718</v>
      </c>
      <c r="F34" s="1">
        <f t="shared" si="26"/>
        <v>0.32954820392304135</v>
      </c>
      <c r="G34" s="1">
        <f t="shared" si="26"/>
        <v>0.30534955463875119</v>
      </c>
      <c r="H34" s="1">
        <f t="shared" si="26"/>
        <v>0.27191171926355356</v>
      </c>
      <c r="I34" s="1">
        <f t="shared" si="26"/>
        <v>0.22982194806362127</v>
      </c>
      <c r="J34" s="1">
        <f t="shared" si="26"/>
        <v>0.18001508842834021</v>
      </c>
      <c r="K34" s="1">
        <f t="shared" si="26"/>
        <v>0.12384803489944653</v>
      </c>
      <c r="L34" s="1">
        <f t="shared" si="26"/>
        <v>0.063118812654903683</v>
      </c>
      <c r="M34" s="6">
        <f t="shared" si="26"/>
        <v>2.2295878507198313e-17</v>
      </c>
      <c r="N34" s="27"/>
      <c r="O34" s="29">
        <v>20</v>
      </c>
      <c r="P34" s="29"/>
      <c r="Q34" s="34">
        <v>20</v>
      </c>
      <c r="R34" s="35">
        <f t="shared" si="28"/>
        <v>19.719746414459074</v>
      </c>
      <c r="S34" s="35">
        <f t="shared" si="29"/>
        <v>18.881721230906869</v>
      </c>
      <c r="T34" s="35">
        <f t="shared" si="29"/>
        <v>17.49524075699977</v>
      </c>
      <c r="U34" s="35">
        <f t="shared" si="29"/>
        <v>15.579393913947703</v>
      </c>
      <c r="V34" s="35">
        <f t="shared" si="29"/>
        <v>13.167827663520301</v>
      </c>
      <c r="W34" s="35">
        <f t="shared" si="29"/>
        <v>10.314104815618199</v>
      </c>
      <c r="X34" s="35">
        <f t="shared" si="29"/>
        <v>7.0959697007272124</v>
      </c>
      <c r="Y34" s="35">
        <f t="shared" si="29"/>
        <v>3.6164415730029114</v>
      </c>
      <c r="Z34" s="36">
        <v>0</v>
      </c>
    </row>
    <row r="35">
      <c r="B35" s="29">
        <v>30</v>
      </c>
      <c r="C35" s="30">
        <f t="shared" si="21"/>
        <v>0.52359877559829882</v>
      </c>
      <c r="D35" s="5">
        <f t="shared" si="26"/>
        <v>0.52359877559829882</v>
      </c>
      <c r="E35" s="1">
        <f t="shared" si="26"/>
        <v>0.51699535510171368</v>
      </c>
      <c r="F35" s="1">
        <f t="shared" si="26"/>
        <v>0.4970913830544248</v>
      </c>
      <c r="G35" s="1">
        <f t="shared" si="26"/>
        <v>0.46364760900080609</v>
      </c>
      <c r="H35" s="1">
        <f t="shared" si="26"/>
        <v>0.41641208132984758</v>
      </c>
      <c r="I35" s="1">
        <f t="shared" si="26"/>
        <v>0.35535906916955651</v>
      </c>
      <c r="J35" s="1">
        <f t="shared" si="26"/>
        <v>0.28103490150281357</v>
      </c>
      <c r="K35" s="1">
        <f t="shared" si="26"/>
        <v>0.19495728181040453</v>
      </c>
      <c r="L35" s="1">
        <f t="shared" si="26"/>
        <v>0.09992193529837512</v>
      </c>
      <c r="M35" s="6">
        <f t="shared" si="26"/>
        <v>3.5366989511937282e-17</v>
      </c>
      <c r="N35" s="27"/>
      <c r="O35" s="29">
        <v>30</v>
      </c>
      <c r="P35" s="29"/>
      <c r="Q35" s="34">
        <v>30</v>
      </c>
      <c r="R35" s="35">
        <f t="shared" si="28"/>
        <v>29.621651875195486</v>
      </c>
      <c r="S35" s="35">
        <f t="shared" si="29"/>
        <v>28.481238281339468</v>
      </c>
      <c r="T35" s="35">
        <f t="shared" si="29"/>
        <v>26.56505117707799</v>
      </c>
      <c r="U35" s="35">
        <f t="shared" si="29"/>
        <v>23.858654798458652</v>
      </c>
      <c r="V35" s="35">
        <f t="shared" si="29"/>
        <v>20.36057487511308</v>
      </c>
      <c r="W35" s="35">
        <f t="shared" si="29"/>
        <v>16.102113751986014</v>
      </c>
      <c r="X35" s="35">
        <f t="shared" si="29"/>
        <v>11.170229433078793</v>
      </c>
      <c r="Y35" s="35">
        <f t="shared" si="29"/>
        <v>5.7251051733761784</v>
      </c>
      <c r="Z35" s="36">
        <v>0</v>
      </c>
    </row>
    <row r="36">
      <c r="B36" s="29">
        <v>40</v>
      </c>
      <c r="C36" s="30">
        <f t="shared" si="21"/>
        <v>0.69813170079773179</v>
      </c>
      <c r="D36" s="5">
        <f t="shared" si="26"/>
        <v>0.69813170079773179</v>
      </c>
      <c r="E36" s="1">
        <f t="shared" si="26"/>
        <v>0.69060386805838403</v>
      </c>
      <c r="F36" s="1">
        <f t="shared" si="26"/>
        <v>0.66768667331330145</v>
      </c>
      <c r="G36" s="1">
        <f t="shared" si="26"/>
        <v>0.62840954647567848</v>
      </c>
      <c r="H36" s="1">
        <f t="shared" si="26"/>
        <v>0.57128827791126513</v>
      </c>
      <c r="I36" s="1">
        <f t="shared" si="26"/>
        <v>0.49463982625216146</v>
      </c>
      <c r="J36" s="1">
        <f t="shared" si="26"/>
        <v>0.39724525031411329</v>
      </c>
      <c r="K36" s="1">
        <f t="shared" si="26"/>
        <v>0.27947774914039569</v>
      </c>
      <c r="L36" s="1">
        <f t="shared" si="26"/>
        <v>0.14468989201324656</v>
      </c>
      <c r="M36" s="6">
        <f t="shared" si="26"/>
        <v>5.1401080832561874e-17</v>
      </c>
      <c r="N36" s="27"/>
      <c r="O36" s="29">
        <v>40</v>
      </c>
      <c r="P36" s="29"/>
      <c r="Q36" s="34">
        <v>40</v>
      </c>
      <c r="R36" s="35">
        <f t="shared" si="28"/>
        <v>39.568686955154966</v>
      </c>
      <c r="S36" s="35">
        <f t="shared" si="29"/>
        <v>38.255628417982351</v>
      </c>
      <c r="T36" s="35">
        <f t="shared" si="29"/>
        <v>36.005214818786534</v>
      </c>
      <c r="U36" s="35">
        <f t="shared" si="29"/>
        <v>32.732407209612347</v>
      </c>
      <c r="V36" s="35">
        <f t="shared" si="29"/>
        <v>28.340774423333194</v>
      </c>
      <c r="W36" s="35">
        <f t="shared" si="29"/>
        <v>22.760476274616632</v>
      </c>
      <c r="X36" s="35">
        <f t="shared" si="29"/>
        <v>16.012895493560645</v>
      </c>
      <c r="Y36" s="35">
        <f t="shared" si="29"/>
        <v>8.2901201505626663</v>
      </c>
      <c r="Z36" s="36">
        <v>0</v>
      </c>
    </row>
    <row r="37">
      <c r="B37" s="29">
        <v>50</v>
      </c>
      <c r="C37" s="30">
        <f t="shared" si="21"/>
        <v>0.87266462599716477</v>
      </c>
      <c r="D37" s="5">
        <f t="shared" si="26"/>
        <v>0.87266462599716466</v>
      </c>
      <c r="E37" s="1">
        <f t="shared" si="26"/>
        <v>0.86511675615601835</v>
      </c>
      <c r="F37" s="1">
        <f t="shared" si="26"/>
        <v>0.84188928036564226</v>
      </c>
      <c r="G37" s="1">
        <f t="shared" si="26"/>
        <v>0.8011879350180926</v>
      </c>
      <c r="H37" s="1">
        <f t="shared" si="26"/>
        <v>0.73991638485666866</v>
      </c>
      <c r="I37" s="1">
        <f t="shared" si="26"/>
        <v>0.65369072339007717</v>
      </c>
      <c r="J37" s="1">
        <f t="shared" si="26"/>
        <v>0.53738221716316725</v>
      </c>
      <c r="K37" s="1">
        <f t="shared" si="26"/>
        <v>0.38704408557422487</v>
      </c>
      <c r="L37" s="1">
        <f t="shared" si="26"/>
        <v>0.20406524376939134</v>
      </c>
      <c r="M37" s="6">
        <f t="shared" si="26"/>
        <v>7.3003753629929656e-17</v>
      </c>
      <c r="N37" s="27"/>
      <c r="O37" s="29">
        <v>50</v>
      </c>
      <c r="P37" s="29"/>
      <c r="Q37" s="34">
        <v>50</v>
      </c>
      <c r="R37" s="35">
        <f t="shared" si="28"/>
        <v>49.567538913788226</v>
      </c>
      <c r="S37" s="35">
        <f t="shared" si="29"/>
        <v>48.236702582257386</v>
      </c>
      <c r="T37" s="35">
        <f t="shared" si="29"/>
        <v>45.904687273338361</v>
      </c>
      <c r="U37" s="35">
        <f t="shared" si="29"/>
        <v>42.39408604486465</v>
      </c>
      <c r="V37" s="35">
        <f t="shared" si="29"/>
        <v>37.453719557105146</v>
      </c>
      <c r="W37" s="35">
        <f t="shared" si="29"/>
        <v>30.789733028832153</v>
      </c>
      <c r="X37" s="35">
        <f t="shared" si="29"/>
        <v>22.175992588903355</v>
      </c>
      <c r="Y37" s="35">
        <f t="shared" si="29"/>
        <v>11.692077213294443</v>
      </c>
      <c r="Z37" s="36">
        <v>0</v>
      </c>
    </row>
    <row r="38">
      <c r="B38" s="29">
        <v>60</v>
      </c>
      <c r="C38" s="30">
        <f t="shared" si="21"/>
        <v>1.0471975511965976</v>
      </c>
      <c r="D38" s="5">
        <f t="shared" si="26"/>
        <v>1.0471975511965976</v>
      </c>
      <c r="E38" s="1">
        <f t="shared" si="26"/>
        <v>1.0405433936703274</v>
      </c>
      <c r="F38" s="1">
        <f t="shared" si="26"/>
        <v>1.0198534085833839</v>
      </c>
      <c r="G38" s="1">
        <f t="shared" si="26"/>
        <v>0.98279372324732894</v>
      </c>
      <c r="H38" s="1">
        <f t="shared" si="26"/>
        <v>0.92494592907928108</v>
      </c>
      <c r="I38" s="1">
        <f t="shared" si="26"/>
        <v>0.83897793552286626</v>
      </c>
      <c r="J38" s="1">
        <f t="shared" si="26"/>
        <v>0.71372437894476559</v>
      </c>
      <c r="K38" s="1">
        <f t="shared" si="26"/>
        <v>0.53480975925913399</v>
      </c>
      <c r="L38" s="1">
        <f t="shared" si="26"/>
        <v>0.29216074324575686</v>
      </c>
      <c r="M38" s="6">
        <f t="shared" si="26"/>
        <v>1.0610096853581185e-16</v>
      </c>
      <c r="N38" s="27"/>
      <c r="O38" s="29">
        <v>60</v>
      </c>
      <c r="P38" s="29"/>
      <c r="Q38" s="34">
        <v>60</v>
      </c>
      <c r="R38" s="35">
        <f t="shared" si="28"/>
        <v>59.618744857529499</v>
      </c>
      <c r="S38" s="35">
        <f t="shared" si="29"/>
        <v>58.433296033859023</v>
      </c>
      <c r="T38" s="35">
        <f t="shared" si="29"/>
        <v>56.309932474020208</v>
      </c>
      <c r="U38" s="35">
        <f t="shared" si="29"/>
        <v>52.995498014049566</v>
      </c>
      <c r="V38" s="35">
        <f t="shared" si="29"/>
        <v>48.069894810059139</v>
      </c>
      <c r="W38" s="35">
        <f t="shared" si="29"/>
        <v>40.893394649130911</v>
      </c>
      <c r="X38" s="35">
        <f t="shared" si="29"/>
        <v>30.642342047955982</v>
      </c>
      <c r="Y38" s="35">
        <f t="shared" si="29"/>
        <v>16.739577527387141</v>
      </c>
      <c r="Z38" s="36">
        <v>0</v>
      </c>
    </row>
    <row r="39">
      <c r="B39" s="29">
        <v>70</v>
      </c>
      <c r="C39" s="30">
        <f t="shared" si="21"/>
        <v>1.2217304763960306</v>
      </c>
      <c r="D39" s="5">
        <f t="shared" si="26"/>
        <v>1.2217304763960306</v>
      </c>
      <c r="E39" s="1">
        <f t="shared" si="26"/>
        <v>1.2167814302893278</v>
      </c>
      <c r="F39" s="1">
        <f t="shared" si="26"/>
        <v>1.2012606931915768</v>
      </c>
      <c r="G39" s="1">
        <f t="shared" si="26"/>
        <v>1.1729332127473164</v>
      </c>
      <c r="H39" s="1">
        <f t="shared" si="26"/>
        <v>1.12724241940375</v>
      </c>
      <c r="I39" s="1">
        <f t="shared" si="26"/>
        <v>1.0555724850786901</v>
      </c>
      <c r="J39" s="1">
        <f t="shared" si="26"/>
        <v>0.94156344020582272</v>
      </c>
      <c r="K39" s="1">
        <f t="shared" si="26"/>
        <v>0.75431697170375278</v>
      </c>
      <c r="L39" s="1">
        <f t="shared" si="26"/>
        <v>0.44515582958704475</v>
      </c>
      <c r="M39" s="6">
        <f t="shared" si="26"/>
        <v>1.6830338576705758e-16</v>
      </c>
      <c r="N39" s="27"/>
      <c r="O39" s="29">
        <v>70</v>
      </c>
      <c r="P39" s="29"/>
      <c r="Q39" s="34">
        <v>70</v>
      </c>
      <c r="R39" s="35">
        <f t="shared" si="28"/>
        <v>69.716440545470277</v>
      </c>
      <c r="S39" s="35">
        <f t="shared" si="29"/>
        <v>68.827167814837011</v>
      </c>
      <c r="T39" s="35">
        <f t="shared" si="29"/>
        <v>67.204122741141518</v>
      </c>
      <c r="U39" s="35">
        <f t="shared" si="29"/>
        <v>64.586233119950734</v>
      </c>
      <c r="V39" s="35">
        <f t="shared" si="29"/>
        <v>60.479848365145003</v>
      </c>
      <c r="W39" s="35">
        <f t="shared" si="29"/>
        <v>53.947611267612096</v>
      </c>
      <c r="X39" s="35">
        <f t="shared" si="29"/>
        <v>43.219178893714172</v>
      </c>
      <c r="Y39" s="35">
        <f t="shared" si="29"/>
        <v>25.505550260982567</v>
      </c>
      <c r="Z39" s="36">
        <v>0</v>
      </c>
    </row>
    <row r="40">
      <c r="B40" s="29">
        <v>80</v>
      </c>
      <c r="C40" s="30">
        <f t="shared" si="21"/>
        <v>1.3962634015954636</v>
      </c>
      <c r="D40" s="5">
        <f t="shared" si="26"/>
        <v>1.3962634015954636</v>
      </c>
      <c r="E40" s="1">
        <f t="shared" si="26"/>
        <v>1.3936265282981271</v>
      </c>
      <c r="F40" s="1">
        <f t="shared" si="26"/>
        <v>1.3853099920482981</v>
      </c>
      <c r="G40" s="1">
        <f t="shared" si="26"/>
        <v>1.3699369709466249</v>
      </c>
      <c r="H40" s="1">
        <f t="shared" si="26"/>
        <v>1.3445583890249706</v>
      </c>
      <c r="I40" s="1">
        <f t="shared" si="26"/>
        <v>1.3030660571389012</v>
      </c>
      <c r="J40" s="1">
        <f t="shared" si="26"/>
        <v>1.2317591358226119</v>
      </c>
      <c r="K40" s="1">
        <f t="shared" si="26"/>
        <v>1.09478972057399</v>
      </c>
      <c r="L40" s="1">
        <f t="shared" si="26"/>
        <v>0.77774404662882701</v>
      </c>
      <c r="M40" s="6">
        <f>ATAN(SIN($C40)*COS(M$30)/COS($C40))</f>
        <v>3.4740810793279907e-16</v>
      </c>
      <c r="N40" s="27"/>
      <c r="O40" s="29">
        <v>80</v>
      </c>
      <c r="P40" s="29"/>
      <c r="Q40" s="34">
        <v>80</v>
      </c>
      <c r="R40" s="35">
        <f t="shared" si="28"/>
        <v>79.848918288951864</v>
      </c>
      <c r="S40" s="35">
        <f t="shared" si="29"/>
        <v>79.372415861669111</v>
      </c>
      <c r="T40" s="35">
        <f t="shared" si="29"/>
        <v>78.491606634177685</v>
      </c>
      <c r="U40" s="35">
        <f t="shared" si="29"/>
        <v>77.037521000039888</v>
      </c>
      <c r="V40" s="35">
        <f t="shared" si="29"/>
        <v>74.66018550081202</v>
      </c>
      <c r="W40" s="35">
        <f t="shared" si="29"/>
        <v>70.574599859317189</v>
      </c>
      <c r="X40" s="35">
        <f t="shared" si="29"/>
        <v>62.726830443196334</v>
      </c>
      <c r="Y40" s="35">
        <f t="shared" si="29"/>
        <v>44.561451413257693</v>
      </c>
      <c r="Z40" s="36">
        <v>0</v>
      </c>
    </row>
    <row r="41" ht="13">
      <c r="B41" s="29">
        <v>90</v>
      </c>
      <c r="C41" s="30">
        <f t="shared" si="21"/>
        <v>1.5707963267948966</v>
      </c>
      <c r="D41" s="7">
        <f t="shared" si="26"/>
        <v>1.5707963267948966</v>
      </c>
      <c r="E41" s="8">
        <f t="shared" si="26"/>
        <v>1.5707963267948966</v>
      </c>
      <c r="F41" s="8">
        <f t="shared" si="26"/>
        <v>1.5707963267948966</v>
      </c>
      <c r="G41" s="8">
        <f t="shared" si="26"/>
        <v>1.5707963267948966</v>
      </c>
      <c r="H41" s="8">
        <f t="shared" si="26"/>
        <v>1.5707963267948966</v>
      </c>
      <c r="I41" s="8">
        <f t="shared" si="26"/>
        <v>1.5707963267948966</v>
      </c>
      <c r="J41" s="8">
        <f t="shared" si="26"/>
        <v>1.5707963267948966</v>
      </c>
      <c r="K41" s="8">
        <f t="shared" si="26"/>
        <v>1.5707963267948963</v>
      </c>
      <c r="L41" s="8">
        <f t="shared" si="26"/>
        <v>1.5707963267948963</v>
      </c>
      <c r="M41" s="9">
        <v>0</v>
      </c>
      <c r="N41" s="27"/>
      <c r="O41" s="29">
        <v>90</v>
      </c>
      <c r="P41" s="29"/>
      <c r="Q41" s="37">
        <v>90</v>
      </c>
      <c r="R41" s="38">
        <v>90</v>
      </c>
      <c r="S41" s="38">
        <v>90</v>
      </c>
      <c r="T41" s="38">
        <v>90</v>
      </c>
      <c r="U41" s="38">
        <v>90</v>
      </c>
      <c r="V41" s="38">
        <v>90</v>
      </c>
      <c r="W41" s="38">
        <v>90</v>
      </c>
      <c r="X41" s="38">
        <v>90</v>
      </c>
      <c r="Y41" s="38">
        <v>90</v>
      </c>
      <c r="Z41" s="39">
        <v>0</v>
      </c>
    </row>
    <row r="42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ht="14.25">
      <c r="B45" s="12" t="s">
        <v>26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ht="14.25">
      <c r="B46" s="27"/>
      <c r="C46" s="13" t="s">
        <v>22</v>
      </c>
      <c r="D46" s="27">
        <v>0</v>
      </c>
      <c r="E46" s="27">
        <v>10</v>
      </c>
      <c r="F46" s="27">
        <v>20</v>
      </c>
      <c r="G46" s="27">
        <v>30</v>
      </c>
      <c r="H46" s="27">
        <v>40</v>
      </c>
      <c r="I46" s="27">
        <v>50</v>
      </c>
      <c r="J46" s="27">
        <v>60</v>
      </c>
      <c r="K46" s="27">
        <v>70</v>
      </c>
      <c r="L46" s="27">
        <v>80</v>
      </c>
      <c r="M46" s="27">
        <v>90</v>
      </c>
      <c r="N46" s="27"/>
      <c r="O46" s="12" t="s">
        <v>25</v>
      </c>
      <c r="P46" s="12"/>
    </row>
    <row r="47" ht="14.25">
      <c r="B47" s="27"/>
      <c r="C47" s="13" t="s">
        <v>23</v>
      </c>
      <c r="D47" s="1">
        <f>D$46*PI()/180</f>
        <v>0</v>
      </c>
      <c r="E47" s="1">
        <f t="shared" ref="E47:M47" si="30">E$46*PI()/180</f>
        <v>0.17453292519943295</v>
      </c>
      <c r="F47" s="1">
        <f t="shared" si="30"/>
        <v>0.3490658503988659</v>
      </c>
      <c r="G47" s="1">
        <f t="shared" si="30"/>
        <v>0.52359877559829882</v>
      </c>
      <c r="H47" s="1">
        <f t="shared" si="30"/>
        <v>0.69813170079773179</v>
      </c>
      <c r="I47" s="1">
        <f t="shared" si="30"/>
        <v>0.87266462599716477</v>
      </c>
      <c r="J47" s="1">
        <f t="shared" si="30"/>
        <v>1.0471975511965976</v>
      </c>
      <c r="K47" s="1">
        <f t="shared" si="30"/>
        <v>1.2217304763960306</v>
      </c>
      <c r="L47" s="1">
        <f t="shared" si="30"/>
        <v>1.3962634015954636</v>
      </c>
      <c r="M47" s="1">
        <f t="shared" si="30"/>
        <v>1.5707963267948966</v>
      </c>
      <c r="N47" s="27"/>
      <c r="O47" s="13" t="s">
        <v>22</v>
      </c>
      <c r="P47" s="13"/>
      <c r="Q47">
        <v>0</v>
      </c>
      <c r="R47">
        <v>10</v>
      </c>
      <c r="S47">
        <v>20</v>
      </c>
      <c r="T47">
        <v>30</v>
      </c>
      <c r="U47">
        <v>40</v>
      </c>
      <c r="V47">
        <v>50</v>
      </c>
      <c r="W47">
        <v>60</v>
      </c>
      <c r="X47">
        <v>70</v>
      </c>
      <c r="Y47">
        <v>80</v>
      </c>
      <c r="Z47">
        <v>90</v>
      </c>
    </row>
    <row r="48" ht="14.25">
      <c r="B48" s="28" t="s">
        <v>16</v>
      </c>
      <c r="C48" s="28" t="s">
        <v>17</v>
      </c>
      <c r="D48" s="1"/>
      <c r="E48" s="27"/>
      <c r="F48" s="27"/>
      <c r="G48" s="27"/>
      <c r="H48" s="27"/>
      <c r="I48" s="27"/>
      <c r="J48" s="27"/>
      <c r="K48" s="27"/>
      <c r="L48" s="27"/>
      <c r="M48" s="27"/>
      <c r="N48" s="16"/>
      <c r="O48" s="28" t="s">
        <v>16</v>
      </c>
      <c r="P48" s="28"/>
    </row>
    <row r="49">
      <c r="B49" s="29">
        <v>0</v>
      </c>
      <c r="C49" s="30">
        <f t="shared" si="21"/>
        <v>0</v>
      </c>
      <c r="D49" s="2">
        <f t="shared" ref="D49:D58" si="31">ATAN((SIN($C49)*SIN(D$47))/COS($C49))</f>
        <v>0</v>
      </c>
      <c r="E49" s="3">
        <f t="shared" ref="E49:M58" si="32">ATAN((SIN($C49)*SIN(E$47))/COS($C49))</f>
        <v>0</v>
      </c>
      <c r="F49" s="3">
        <f t="shared" si="32"/>
        <v>0</v>
      </c>
      <c r="G49" s="3">
        <f t="shared" si="32"/>
        <v>0</v>
      </c>
      <c r="H49" s="3">
        <f t="shared" si="32"/>
        <v>0</v>
      </c>
      <c r="I49" s="3">
        <f t="shared" si="32"/>
        <v>0</v>
      </c>
      <c r="J49" s="3">
        <f t="shared" si="32"/>
        <v>0</v>
      </c>
      <c r="K49" s="3">
        <f t="shared" si="32"/>
        <v>0</v>
      </c>
      <c r="L49" s="3">
        <f t="shared" si="32"/>
        <v>0</v>
      </c>
      <c r="M49" s="4">
        <f t="shared" si="32"/>
        <v>0</v>
      </c>
      <c r="N49" s="27"/>
      <c r="O49" s="29">
        <v>0</v>
      </c>
      <c r="P49" s="29"/>
      <c r="Q49" s="31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3">
        <v>0</v>
      </c>
      <c r="AA49" s="1"/>
    </row>
    <row r="50">
      <c r="B50" s="29">
        <v>10</v>
      </c>
      <c r="C50" s="30">
        <f t="shared" si="21"/>
        <v>0.17453292519943295</v>
      </c>
      <c r="D50" s="5">
        <f t="shared" si="31"/>
        <v>0</v>
      </c>
      <c r="E50" s="1">
        <f t="shared" si="32"/>
        <v>0.030609295710743039</v>
      </c>
      <c r="F50" s="1">
        <f t="shared" si="32"/>
        <v>0.060234426101678881</v>
      </c>
      <c r="G50" s="1">
        <f t="shared" si="32"/>
        <v>0.087936124023708997</v>
      </c>
      <c r="H50" s="1">
        <f t="shared" si="32"/>
        <v>0.11285917478089348</v>
      </c>
      <c r="I50" s="1">
        <f t="shared" si="32"/>
        <v>0.13426170102963</v>
      </c>
      <c r="J50" s="1">
        <f t="shared" si="32"/>
        <v>0.15153304440275153</v>
      </c>
      <c r="K50" s="1">
        <f t="shared" si="32"/>
        <v>0.16420133501607309</v>
      </c>
      <c r="L50" s="1">
        <f t="shared" si="32"/>
        <v>0.17193371309896593</v>
      </c>
      <c r="M50" s="6">
        <f t="shared" si="32"/>
        <v>0.17453292519943295</v>
      </c>
      <c r="N50" s="27"/>
      <c r="O50" s="29">
        <v>10</v>
      </c>
      <c r="P50" s="29"/>
      <c r="Q50" s="34">
        <v>0</v>
      </c>
      <c r="R50" s="35">
        <f t="shared" si="28"/>
        <v>1.7537834580934695</v>
      </c>
      <c r="S50" s="35">
        <f t="shared" si="29"/>
        <v>3.4511783970188437</v>
      </c>
      <c r="T50" s="35">
        <f t="shared" si="29"/>
        <v>5.038368773297492</v>
      </c>
      <c r="U50" s="35">
        <f t="shared" si="29"/>
        <v>6.4663543942744948</v>
      </c>
      <c r="V50" s="35">
        <f t="shared" si="29"/>
        <v>7.6926288192450594</v>
      </c>
      <c r="W50" s="35">
        <f t="shared" si="29"/>
        <v>8.6822039010461651</v>
      </c>
      <c r="X50" s="35">
        <f t="shared" si="29"/>
        <v>9.4080434868346874</v>
      </c>
      <c r="Y50" s="35">
        <f t="shared" si="29"/>
        <v>9.851076116583906</v>
      </c>
      <c r="Z50" s="36">
        <v>10</v>
      </c>
      <c r="AA50" s="1"/>
    </row>
    <row r="51">
      <c r="B51" s="29">
        <v>20</v>
      </c>
      <c r="C51" s="30">
        <f t="shared" si="21"/>
        <v>0.3490658503988659</v>
      </c>
      <c r="D51" s="5">
        <f t="shared" si="31"/>
        <v>0</v>
      </c>
      <c r="E51" s="1">
        <f t="shared" si="32"/>
        <v>0.063118812654903655</v>
      </c>
      <c r="F51" s="1">
        <f t="shared" si="32"/>
        <v>0.12384803489944649</v>
      </c>
      <c r="G51" s="1">
        <f t="shared" si="32"/>
        <v>0.18001508842834016</v>
      </c>
      <c r="H51" s="1">
        <f t="shared" si="32"/>
        <v>0.22982194806362125</v>
      </c>
      <c r="I51" s="1">
        <f t="shared" si="32"/>
        <v>0.27191171926355356</v>
      </c>
      <c r="J51" s="1">
        <f t="shared" si="32"/>
        <v>0.30534955463875113</v>
      </c>
      <c r="K51" s="1">
        <f t="shared" si="32"/>
        <v>0.32954820392304129</v>
      </c>
      <c r="L51" s="1">
        <f t="shared" si="32"/>
        <v>0.34417450259065718</v>
      </c>
      <c r="M51" s="6">
        <f t="shared" si="32"/>
        <v>0.3490658503988659</v>
      </c>
      <c r="N51" s="27"/>
      <c r="O51" s="29">
        <v>20</v>
      </c>
      <c r="P51" s="29"/>
      <c r="Q51" s="34">
        <v>0</v>
      </c>
      <c r="R51" s="35">
        <f t="shared" si="28"/>
        <v>3.6164415730029105</v>
      </c>
      <c r="S51" s="35">
        <f t="shared" si="29"/>
        <v>7.0959697007272107</v>
      </c>
      <c r="T51" s="35">
        <f t="shared" si="29"/>
        <v>10.314104815618194</v>
      </c>
      <c r="U51" s="35">
        <f t="shared" si="29"/>
        <v>13.167827663520299</v>
      </c>
      <c r="V51" s="35">
        <f t="shared" si="29"/>
        <v>15.579393913947703</v>
      </c>
      <c r="W51" s="35">
        <f t="shared" si="29"/>
        <v>17.495240756999767</v>
      </c>
      <c r="X51" s="35">
        <f t="shared" si="29"/>
        <v>18.881721230906866</v>
      </c>
      <c r="Y51" s="35">
        <f t="shared" si="29"/>
        <v>19.719746414459074</v>
      </c>
      <c r="Z51" s="36">
        <v>20</v>
      </c>
      <c r="AA51" s="1"/>
    </row>
    <row r="52">
      <c r="B52" s="29">
        <v>30</v>
      </c>
      <c r="C52" s="30">
        <f t="shared" si="21"/>
        <v>0.52359877559829882</v>
      </c>
      <c r="D52" s="5">
        <f t="shared" si="31"/>
        <v>0</v>
      </c>
      <c r="E52" s="1">
        <f t="shared" si="32"/>
        <v>0.099921935298375064</v>
      </c>
      <c r="F52" s="1">
        <f t="shared" si="32"/>
        <v>0.19495728181040445</v>
      </c>
      <c r="G52" s="1">
        <f t="shared" si="32"/>
        <v>0.28103490150281352</v>
      </c>
      <c r="H52" s="1">
        <f t="shared" si="32"/>
        <v>0.35535906916955645</v>
      </c>
      <c r="I52" s="1">
        <f t="shared" si="32"/>
        <v>0.41641208132984758</v>
      </c>
      <c r="J52" s="1">
        <f t="shared" si="32"/>
        <v>0.46364760900080604</v>
      </c>
      <c r="K52" s="1">
        <f t="shared" si="32"/>
        <v>0.49709138305442468</v>
      </c>
      <c r="L52" s="1">
        <f t="shared" si="32"/>
        <v>0.51699535510171368</v>
      </c>
      <c r="M52" s="6">
        <f t="shared" si="32"/>
        <v>0.52359877559829882</v>
      </c>
      <c r="N52" s="27"/>
      <c r="O52" s="29">
        <v>30</v>
      </c>
      <c r="P52" s="29"/>
      <c r="Q52" s="34">
        <v>0</v>
      </c>
      <c r="R52" s="35">
        <f t="shared" si="28"/>
        <v>5.7251051733761749</v>
      </c>
      <c r="S52" s="35">
        <f t="shared" si="29"/>
        <v>11.170229433078788</v>
      </c>
      <c r="T52" s="35">
        <f t="shared" si="29"/>
        <v>16.10211375198601</v>
      </c>
      <c r="U52" s="35">
        <f t="shared" si="29"/>
        <v>20.360574875113077</v>
      </c>
      <c r="V52" s="35">
        <f t="shared" si="29"/>
        <v>23.858654798458652</v>
      </c>
      <c r="W52" s="35">
        <f t="shared" si="29"/>
        <v>26.565051177077986</v>
      </c>
      <c r="X52" s="35">
        <f t="shared" si="29"/>
        <v>28.481238281339465</v>
      </c>
      <c r="Y52" s="35">
        <f t="shared" si="29"/>
        <v>29.621651875195486</v>
      </c>
      <c r="Z52" s="36">
        <v>30</v>
      </c>
      <c r="AA52" s="1"/>
    </row>
    <row r="53">
      <c r="B53" s="29">
        <v>40</v>
      </c>
      <c r="C53" s="30">
        <f t="shared" si="21"/>
        <v>0.69813170079773179</v>
      </c>
      <c r="D53" s="5">
        <f t="shared" si="31"/>
        <v>0</v>
      </c>
      <c r="E53" s="1">
        <f t="shared" si="32"/>
        <v>0.14468989201324647</v>
      </c>
      <c r="F53" s="1">
        <f t="shared" si="32"/>
        <v>0.27947774914039558</v>
      </c>
      <c r="G53" s="1">
        <f t="shared" si="32"/>
        <v>0.39724525031411323</v>
      </c>
      <c r="H53" s="1">
        <f t="shared" si="32"/>
        <v>0.49463982625216135</v>
      </c>
      <c r="I53" s="1">
        <f t="shared" si="32"/>
        <v>0.57128827791126513</v>
      </c>
      <c r="J53" s="1">
        <f t="shared" si="32"/>
        <v>0.62840954647567837</v>
      </c>
      <c r="K53" s="1">
        <f t="shared" si="32"/>
        <v>0.66768667331330145</v>
      </c>
      <c r="L53" s="1">
        <f t="shared" si="32"/>
        <v>0.69060386805838403</v>
      </c>
      <c r="M53" s="6">
        <f t="shared" si="32"/>
        <v>0.69813170079773179</v>
      </c>
      <c r="N53" s="27"/>
      <c r="O53" s="29">
        <v>40</v>
      </c>
      <c r="P53" s="29"/>
      <c r="Q53" s="34">
        <v>0</v>
      </c>
      <c r="R53" s="35">
        <f t="shared" si="28"/>
        <v>8.2901201505626609</v>
      </c>
      <c r="S53" s="35">
        <f t="shared" si="29"/>
        <v>16.012895493560638</v>
      </c>
      <c r="T53" s="35">
        <f t="shared" si="29"/>
        <v>22.760476274616629</v>
      </c>
      <c r="U53" s="35">
        <f t="shared" si="29"/>
        <v>28.340774423333187</v>
      </c>
      <c r="V53" s="35">
        <f t="shared" si="29"/>
        <v>32.732407209612347</v>
      </c>
      <c r="W53" s="35">
        <f t="shared" si="29"/>
        <v>36.005214818786527</v>
      </c>
      <c r="X53" s="35">
        <f t="shared" si="29"/>
        <v>38.255628417982351</v>
      </c>
      <c r="Y53" s="35">
        <f t="shared" si="29"/>
        <v>39.568686955154966</v>
      </c>
      <c r="Z53" s="36">
        <v>40</v>
      </c>
      <c r="AA53" s="1"/>
    </row>
    <row r="54">
      <c r="B54" s="29">
        <v>50</v>
      </c>
      <c r="C54" s="30">
        <f t="shared" si="21"/>
        <v>0.87266462599716477</v>
      </c>
      <c r="D54" s="5">
        <f t="shared" si="31"/>
        <v>0</v>
      </c>
      <c r="E54" s="1">
        <f t="shared" si="32"/>
        <v>0.20406524376939125</v>
      </c>
      <c r="F54" s="1">
        <f t="shared" si="32"/>
        <v>0.38704408557422471</v>
      </c>
      <c r="G54" s="1">
        <f t="shared" si="32"/>
        <v>0.53738221716316714</v>
      </c>
      <c r="H54" s="1">
        <f t="shared" si="32"/>
        <v>0.65369072339007706</v>
      </c>
      <c r="I54" s="1">
        <f t="shared" si="32"/>
        <v>0.73991638485666866</v>
      </c>
      <c r="J54" s="1">
        <f t="shared" si="32"/>
        <v>0.8011879350180926</v>
      </c>
      <c r="K54" s="1">
        <f t="shared" si="32"/>
        <v>0.84188928036564226</v>
      </c>
      <c r="L54" s="1">
        <f t="shared" si="32"/>
        <v>0.86511675615601835</v>
      </c>
      <c r="M54" s="6">
        <f t="shared" si="32"/>
        <v>0.87266462599716466</v>
      </c>
      <c r="N54" s="27"/>
      <c r="O54" s="29">
        <v>50</v>
      </c>
      <c r="P54" s="29"/>
      <c r="Q54" s="34">
        <v>0</v>
      </c>
      <c r="R54" s="35">
        <f t="shared" si="28"/>
        <v>11.692077213294437</v>
      </c>
      <c r="S54" s="35">
        <f t="shared" si="29"/>
        <v>22.175992588903345</v>
      </c>
      <c r="T54" s="35">
        <f t="shared" si="29"/>
        <v>30.789733028832149</v>
      </c>
      <c r="U54" s="35">
        <f t="shared" si="29"/>
        <v>37.453719557105146</v>
      </c>
      <c r="V54" s="35">
        <f t="shared" si="29"/>
        <v>42.39408604486465</v>
      </c>
      <c r="W54" s="35">
        <f t="shared" si="29"/>
        <v>45.904687273338361</v>
      </c>
      <c r="X54" s="35">
        <f t="shared" si="29"/>
        <v>48.236702582257386</v>
      </c>
      <c r="Y54" s="35">
        <f t="shared" si="29"/>
        <v>49.567538913788226</v>
      </c>
      <c r="Z54" s="36">
        <v>50</v>
      </c>
      <c r="AA54" s="1"/>
    </row>
    <row r="55">
      <c r="B55" s="29">
        <v>60</v>
      </c>
      <c r="C55" s="30">
        <f t="shared" si="21"/>
        <v>1.0471975511965976</v>
      </c>
      <c r="D55" s="5">
        <f t="shared" si="31"/>
        <v>0</v>
      </c>
      <c r="E55" s="1">
        <f t="shared" si="32"/>
        <v>0.29216074324575669</v>
      </c>
      <c r="F55" s="1">
        <f t="shared" si="32"/>
        <v>0.53480975925913388</v>
      </c>
      <c r="G55" s="1">
        <f t="shared" si="32"/>
        <v>0.71372437894476537</v>
      </c>
      <c r="H55" s="1">
        <f t="shared" si="32"/>
        <v>0.83897793552286615</v>
      </c>
      <c r="I55" s="1">
        <f t="shared" si="32"/>
        <v>0.92494592907928108</v>
      </c>
      <c r="J55" s="1">
        <f t="shared" si="32"/>
        <v>0.98279372324732894</v>
      </c>
      <c r="K55" s="1">
        <f t="shared" si="32"/>
        <v>1.0198534085833839</v>
      </c>
      <c r="L55" s="1">
        <f t="shared" si="32"/>
        <v>1.0405433936703274</v>
      </c>
      <c r="M55" s="6">
        <f t="shared" si="32"/>
        <v>1.0471975511965976</v>
      </c>
      <c r="N55" s="27"/>
      <c r="O55" s="29">
        <v>60</v>
      </c>
      <c r="P55" s="29"/>
      <c r="Q55" s="34">
        <v>0</v>
      </c>
      <c r="R55" s="35">
        <f t="shared" si="28"/>
        <v>16.73957752738713</v>
      </c>
      <c r="S55" s="35">
        <f t="shared" si="29"/>
        <v>30.642342047955971</v>
      </c>
      <c r="T55" s="35">
        <f t="shared" si="29"/>
        <v>40.89339464913089</v>
      </c>
      <c r="U55" s="35">
        <f t="shared" si="29"/>
        <v>48.069894810059132</v>
      </c>
      <c r="V55" s="35">
        <f t="shared" si="29"/>
        <v>52.995498014049566</v>
      </c>
      <c r="W55" s="35">
        <f t="shared" si="29"/>
        <v>56.309932474020208</v>
      </c>
      <c r="X55" s="35">
        <f t="shared" si="29"/>
        <v>58.433296033859023</v>
      </c>
      <c r="Y55" s="35">
        <f t="shared" si="29"/>
        <v>59.618744857529499</v>
      </c>
      <c r="Z55" s="36">
        <v>60</v>
      </c>
      <c r="AA55" s="1"/>
    </row>
    <row r="56">
      <c r="B56" s="29">
        <v>70</v>
      </c>
      <c r="C56" s="30">
        <f t="shared" si="21"/>
        <v>1.2217304763960306</v>
      </c>
      <c r="D56" s="5">
        <f t="shared" si="31"/>
        <v>0</v>
      </c>
      <c r="E56" s="1">
        <f t="shared" si="32"/>
        <v>0.44515582958704458</v>
      </c>
      <c r="F56" s="1">
        <f t="shared" si="32"/>
        <v>0.75431697170375256</v>
      </c>
      <c r="G56" s="1">
        <f t="shared" si="32"/>
        <v>0.94156344020582261</v>
      </c>
      <c r="H56" s="1">
        <f t="shared" si="32"/>
        <v>1.0555724850786901</v>
      </c>
      <c r="I56" s="1">
        <f t="shared" si="32"/>
        <v>1.12724241940375</v>
      </c>
      <c r="J56" s="1">
        <f t="shared" si="32"/>
        <v>1.1729332127473164</v>
      </c>
      <c r="K56" s="1">
        <f t="shared" si="32"/>
        <v>1.2012606931915768</v>
      </c>
      <c r="L56" s="1">
        <f t="shared" si="32"/>
        <v>1.2167814302893278</v>
      </c>
      <c r="M56" s="6">
        <f t="shared" si="32"/>
        <v>1.2217304763960306</v>
      </c>
      <c r="N56" s="27"/>
      <c r="O56" s="29">
        <v>70</v>
      </c>
      <c r="P56" s="29"/>
      <c r="Q56" s="34">
        <v>0</v>
      </c>
      <c r="R56" s="35">
        <f t="shared" si="28"/>
        <v>25.505550260982556</v>
      </c>
      <c r="S56" s="35">
        <f t="shared" si="29"/>
        <v>43.219178893714165</v>
      </c>
      <c r="T56" s="35">
        <f t="shared" si="29"/>
        <v>53.947611267612082</v>
      </c>
      <c r="U56" s="35">
        <f t="shared" si="29"/>
        <v>60.479848365145003</v>
      </c>
      <c r="V56" s="35">
        <f t="shared" si="29"/>
        <v>64.586233119950734</v>
      </c>
      <c r="W56" s="35">
        <f t="shared" si="29"/>
        <v>67.204122741141518</v>
      </c>
      <c r="X56" s="35">
        <f t="shared" si="29"/>
        <v>68.827167814837011</v>
      </c>
      <c r="Y56" s="35">
        <f t="shared" si="29"/>
        <v>69.716440545470277</v>
      </c>
      <c r="Z56" s="36">
        <v>70</v>
      </c>
      <c r="AA56" s="1"/>
    </row>
    <row r="57">
      <c r="B57" s="29">
        <v>80</v>
      </c>
      <c r="C57" s="30">
        <f t="shared" si="21"/>
        <v>1.3962634015954636</v>
      </c>
      <c r="D57" s="5">
        <f t="shared" si="31"/>
        <v>0</v>
      </c>
      <c r="E57" s="1">
        <f t="shared" si="32"/>
        <v>0.77774404662882679</v>
      </c>
      <c r="F57" s="1">
        <f t="shared" si="32"/>
        <v>1.09478972057399</v>
      </c>
      <c r="G57" s="1">
        <f t="shared" si="32"/>
        <v>1.2317591358226117</v>
      </c>
      <c r="H57" s="1">
        <f t="shared" si="32"/>
        <v>1.3030660571389012</v>
      </c>
      <c r="I57" s="1">
        <f t="shared" si="32"/>
        <v>1.3445583890249706</v>
      </c>
      <c r="J57" s="1">
        <f t="shared" si="32"/>
        <v>1.3699369709466247</v>
      </c>
      <c r="K57" s="1">
        <f t="shared" si="32"/>
        <v>1.3853099920482981</v>
      </c>
      <c r="L57" s="1">
        <f t="shared" si="32"/>
        <v>1.3936265282981271</v>
      </c>
      <c r="M57" s="6">
        <f t="shared" si="32"/>
        <v>1.3962634015954636</v>
      </c>
      <c r="N57" s="27"/>
      <c r="O57" s="29">
        <v>80</v>
      </c>
      <c r="P57" s="29"/>
      <c r="Q57" s="34">
        <v>0</v>
      </c>
      <c r="R57" s="35">
        <f t="shared" si="28"/>
        <v>44.561451413257672</v>
      </c>
      <c r="S57" s="35">
        <f t="shared" si="29"/>
        <v>62.726830443196334</v>
      </c>
      <c r="T57" s="35">
        <f t="shared" si="29"/>
        <v>70.574599859317175</v>
      </c>
      <c r="U57" s="35">
        <f t="shared" si="29"/>
        <v>74.66018550081202</v>
      </c>
      <c r="V57" s="35">
        <f t="shared" si="29"/>
        <v>77.037521000039888</v>
      </c>
      <c r="W57" s="35">
        <f t="shared" si="29"/>
        <v>78.491606634177671</v>
      </c>
      <c r="X57" s="35">
        <f t="shared" si="29"/>
        <v>79.372415861669111</v>
      </c>
      <c r="Y57" s="35">
        <f t="shared" si="29"/>
        <v>79.848918288951864</v>
      </c>
      <c r="Z57" s="36">
        <v>80</v>
      </c>
      <c r="AA57" s="1"/>
    </row>
    <row r="58" ht="13">
      <c r="B58" s="29">
        <v>90</v>
      </c>
      <c r="C58" s="30">
        <f t="shared" si="21"/>
        <v>1.5707963267948966</v>
      </c>
      <c r="D58" s="7">
        <f t="shared" si="31"/>
        <v>0</v>
      </c>
      <c r="E58" s="8">
        <f t="shared" si="32"/>
        <v>1.5707963267948963</v>
      </c>
      <c r="F58" s="8">
        <f t="shared" si="32"/>
        <v>1.5707963267948963</v>
      </c>
      <c r="G58" s="8">
        <f t="shared" si="32"/>
        <v>1.5707963267948966</v>
      </c>
      <c r="H58" s="8">
        <f t="shared" si="32"/>
        <v>1.5707963267948966</v>
      </c>
      <c r="I58" s="8">
        <f t="shared" si="32"/>
        <v>1.5707963267948966</v>
      </c>
      <c r="J58" s="8">
        <f t="shared" si="32"/>
        <v>1.5707963267948966</v>
      </c>
      <c r="K58" s="8">
        <f t="shared" si="32"/>
        <v>1.5707963267948966</v>
      </c>
      <c r="L58" s="8">
        <f t="shared" si="32"/>
        <v>1.5707963267948966</v>
      </c>
      <c r="M58" s="9">
        <f>ATAN((SIN($C58)*SIN(M$47))/COS($C58))</f>
        <v>1.5707963267948966</v>
      </c>
      <c r="N58" s="27"/>
      <c r="O58" s="29">
        <v>90</v>
      </c>
      <c r="P58" s="29"/>
      <c r="Q58" s="37">
        <v>0</v>
      </c>
      <c r="R58" s="38">
        <v>90</v>
      </c>
      <c r="S58" s="38">
        <v>90</v>
      </c>
      <c r="T58" s="38">
        <v>90</v>
      </c>
      <c r="U58" s="38">
        <v>90</v>
      </c>
      <c r="V58" s="38">
        <v>90</v>
      </c>
      <c r="W58" s="38">
        <v>90</v>
      </c>
      <c r="X58" s="38">
        <v>90</v>
      </c>
      <c r="Y58" s="38">
        <v>90</v>
      </c>
      <c r="Z58" s="39">
        <v>90</v>
      </c>
      <c r="AA58" s="1"/>
    </row>
    <row r="59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</row>
    <row r="60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</row>
    <row r="61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</row>
    <row r="62" ht="14.25">
      <c r="B62" s="12" t="s">
        <v>18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</row>
    <row r="63" ht="14.25">
      <c r="B63" s="27"/>
      <c r="C63" s="13" t="s">
        <v>22</v>
      </c>
      <c r="D63" s="27">
        <v>0</v>
      </c>
      <c r="E63" s="27">
        <v>10</v>
      </c>
      <c r="F63" s="27">
        <v>20</v>
      </c>
      <c r="G63" s="27">
        <v>30</v>
      </c>
      <c r="H63" s="27">
        <v>40</v>
      </c>
      <c r="I63" s="27">
        <v>50</v>
      </c>
      <c r="J63" s="27">
        <v>60</v>
      </c>
      <c r="K63" s="27">
        <v>70</v>
      </c>
      <c r="L63" s="27">
        <v>80</v>
      </c>
      <c r="M63" s="27">
        <v>90</v>
      </c>
      <c r="N63" s="27"/>
      <c r="O63" s="27"/>
      <c r="P63" s="27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</row>
    <row r="64" ht="14.25">
      <c r="B64" s="27"/>
      <c r="C64" s="13" t="s">
        <v>23</v>
      </c>
      <c r="D64" s="1">
        <f t="shared" ref="D64:M64" si="33">D$12*PI()/180</f>
        <v>0</v>
      </c>
      <c r="E64" s="1">
        <f t="shared" si="33"/>
        <v>0.17453292519943295</v>
      </c>
      <c r="F64" s="1">
        <f t="shared" si="33"/>
        <v>0.3490658503988659</v>
      </c>
      <c r="G64" s="1">
        <f t="shared" si="33"/>
        <v>0.52359877559829882</v>
      </c>
      <c r="H64" s="1">
        <f t="shared" si="33"/>
        <v>0.69813170079773179</v>
      </c>
      <c r="I64" s="1">
        <f t="shared" si="33"/>
        <v>0.87266462599716477</v>
      </c>
      <c r="J64" s="1">
        <f t="shared" si="33"/>
        <v>1.0471975511965976</v>
      </c>
      <c r="K64" s="1">
        <f t="shared" si="33"/>
        <v>1.2217304763960306</v>
      </c>
      <c r="L64" s="1">
        <f t="shared" si="33"/>
        <v>1.3962634015954636</v>
      </c>
      <c r="M64" s="1">
        <f t="shared" si="33"/>
        <v>1.5707963267948966</v>
      </c>
      <c r="N64" s="27"/>
      <c r="O64" s="27"/>
      <c r="P64" s="27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</row>
    <row r="65" ht="13">
      <c r="B65" s="28" t="s">
        <v>16</v>
      </c>
      <c r="C65" s="28" t="s">
        <v>17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</row>
    <row r="66">
      <c r="B66" s="29">
        <v>0</v>
      </c>
      <c r="C66" s="30">
        <f t="shared" si="21"/>
        <v>0</v>
      </c>
      <c r="D66" s="2">
        <f>LOOKUP(Q32,$D$5:$M$5,$D$7:$M$7)*(INT((Q32+10)/10)-Q32/10)+LOOKUP(Q32+10,$D$5:$M$5,$D$7:$M$7)*(Q32/10-INT(Q32/10))</f>
        <v>1</v>
      </c>
      <c r="E66" s="3">
        <f t="shared" ref="D66:M75" si="34">LOOKUP(R32,$D$5:$M$5,$D$7:$M$7)*(INT((R32+10)/10)-R32/10)+LOOKUP(R32+10,$D$5:$M$5,$D$7:$M$7)*(R32/10-INT(R32/10))</f>
        <v>1</v>
      </c>
      <c r="F66" s="3">
        <f t="shared" si="34"/>
        <v>1</v>
      </c>
      <c r="G66" s="3">
        <f t="shared" si="34"/>
        <v>1</v>
      </c>
      <c r="H66" s="3">
        <f t="shared" si="34"/>
        <v>1</v>
      </c>
      <c r="I66" s="3">
        <f t="shared" si="34"/>
        <v>1</v>
      </c>
      <c r="J66" s="3">
        <f t="shared" si="34"/>
        <v>1</v>
      </c>
      <c r="K66" s="3">
        <f t="shared" si="34"/>
        <v>1</v>
      </c>
      <c r="L66" s="3">
        <f t="shared" si="34"/>
        <v>1</v>
      </c>
      <c r="M66" s="4">
        <f t="shared" si="34"/>
        <v>1</v>
      </c>
      <c r="N66" s="27"/>
      <c r="O66" s="29"/>
      <c r="P66" s="29"/>
      <c r="Q66" s="28">
        <f t="shared" ref="Q66:Z75" si="35">LOOKUP(Q32,$D$5:$M$5,$D$7:$M$7)</f>
        <v>1</v>
      </c>
      <c r="R66" s="28">
        <f t="shared" ref="R66:Z66" si="36">LOOKUP(R32,$D$5:$M$5,$D$7:$M$7)</f>
        <v>1</v>
      </c>
      <c r="S66" s="28">
        <f t="shared" si="36"/>
        <v>1</v>
      </c>
      <c r="T66" s="28">
        <f t="shared" si="36"/>
        <v>1</v>
      </c>
      <c r="U66" s="28">
        <f t="shared" si="36"/>
        <v>1</v>
      </c>
      <c r="V66" s="28">
        <f t="shared" si="36"/>
        <v>1</v>
      </c>
      <c r="W66" s="28">
        <f t="shared" si="36"/>
        <v>1</v>
      </c>
      <c r="X66" s="28">
        <f t="shared" si="36"/>
        <v>1</v>
      </c>
      <c r="Y66" s="28">
        <f t="shared" si="36"/>
        <v>1</v>
      </c>
      <c r="Z66" s="28">
        <f t="shared" si="36"/>
        <v>1</v>
      </c>
      <c r="AA66" s="28"/>
      <c r="AB66" s="28"/>
      <c r="AC66" s="27">
        <f t="shared" ref="AC66:AC75" si="37">INT((Q32+10)/10)-Q32/10</f>
        <v>1</v>
      </c>
      <c r="AD66" s="27">
        <f t="shared" ref="AD66:AL75" si="38">INT((R32+10)/10)-R32/10</f>
        <v>1</v>
      </c>
      <c r="AE66" s="27">
        <f t="shared" si="38"/>
        <v>1</v>
      </c>
      <c r="AF66" s="27">
        <f t="shared" si="38"/>
        <v>1</v>
      </c>
      <c r="AG66" s="27">
        <f t="shared" si="38"/>
        <v>1</v>
      </c>
      <c r="AH66" s="27">
        <f t="shared" si="38"/>
        <v>1</v>
      </c>
      <c r="AI66" s="27">
        <f t="shared" si="38"/>
        <v>1</v>
      </c>
      <c r="AJ66" s="27">
        <f t="shared" si="38"/>
        <v>1</v>
      </c>
      <c r="AK66" s="27">
        <f t="shared" si="38"/>
        <v>1</v>
      </c>
      <c r="AL66" s="27">
        <f t="shared" si="38"/>
        <v>1</v>
      </c>
      <c r="AM66" s="28"/>
      <c r="AN66" s="28"/>
      <c r="AO66" s="27">
        <f t="shared" ref="AO66:AO75" si="39">LOOKUP(Q32+10,$D$5:$M$5,$D$7:$M$7)</f>
        <v>0.98999999999999999</v>
      </c>
      <c r="AP66" s="27">
        <f t="shared" ref="AP66:AX75" si="40">LOOKUP(R32+10,$D$5:$M$5,$D$7:$M$7)</f>
        <v>0.98999999999999999</v>
      </c>
      <c r="AQ66" s="27">
        <f t="shared" si="40"/>
        <v>0.98999999999999999</v>
      </c>
      <c r="AR66" s="27">
        <f t="shared" si="40"/>
        <v>0.98999999999999999</v>
      </c>
      <c r="AS66" s="27">
        <f t="shared" si="40"/>
        <v>0.98999999999999999</v>
      </c>
      <c r="AT66" s="27">
        <f t="shared" si="40"/>
        <v>0.98999999999999999</v>
      </c>
      <c r="AU66" s="27">
        <f t="shared" si="40"/>
        <v>0.98999999999999999</v>
      </c>
      <c r="AV66" s="27">
        <f t="shared" si="40"/>
        <v>0.98999999999999999</v>
      </c>
      <c r="AW66" s="27">
        <f t="shared" si="40"/>
        <v>0.98999999999999999</v>
      </c>
      <c r="AX66" s="27">
        <f t="shared" si="40"/>
        <v>0.98999999999999999</v>
      </c>
      <c r="AY66" s="1"/>
      <c r="AZ66" s="28"/>
      <c r="BA66" s="27">
        <f t="shared" ref="BA66:BA75" si="41">Q32/10-INT(Q32/10)</f>
        <v>0</v>
      </c>
      <c r="BB66" s="27">
        <f t="shared" ref="BB66:BJ75" si="42">R32/10-INT(R32/10)</f>
        <v>0</v>
      </c>
      <c r="BC66" s="27">
        <f t="shared" si="42"/>
        <v>0</v>
      </c>
      <c r="BD66" s="27">
        <f t="shared" si="42"/>
        <v>0</v>
      </c>
      <c r="BE66" s="27">
        <f t="shared" si="42"/>
        <v>0</v>
      </c>
      <c r="BF66" s="27">
        <f t="shared" si="42"/>
        <v>0</v>
      </c>
      <c r="BG66" s="27">
        <f t="shared" si="42"/>
        <v>0</v>
      </c>
      <c r="BH66" s="27">
        <f t="shared" si="42"/>
        <v>0</v>
      </c>
      <c r="BI66" s="27">
        <f t="shared" si="42"/>
        <v>0</v>
      </c>
      <c r="BJ66" s="27">
        <f>Z32/10-INT(Z32/10)</f>
        <v>0</v>
      </c>
      <c r="BM66">
        <f t="shared" ref="BM66:BM91" si="43">Q66*AC66+AO66*BA66</f>
        <v>1</v>
      </c>
      <c r="BN66">
        <f t="shared" ref="BN66:BV91" si="44">R66*AD66+AP66*BB66</f>
        <v>1</v>
      </c>
      <c r="BO66">
        <f t="shared" si="44"/>
        <v>1</v>
      </c>
      <c r="BP66">
        <f t="shared" si="44"/>
        <v>1</v>
      </c>
      <c r="BQ66">
        <f t="shared" si="44"/>
        <v>1</v>
      </c>
      <c r="BR66">
        <f t="shared" si="44"/>
        <v>1</v>
      </c>
      <c r="BS66">
        <f t="shared" si="44"/>
        <v>1</v>
      </c>
      <c r="BT66">
        <f t="shared" si="44"/>
        <v>1</v>
      </c>
      <c r="BU66">
        <f t="shared" si="44"/>
        <v>1</v>
      </c>
      <c r="BV66">
        <f t="shared" si="44"/>
        <v>1</v>
      </c>
    </row>
    <row r="67">
      <c r="B67" s="29">
        <v>10</v>
      </c>
      <c r="C67" s="30">
        <f t="shared" si="21"/>
        <v>0.17453292519943295</v>
      </c>
      <c r="D67" s="5">
        <f t="shared" si="34"/>
        <v>0.98999999999999999</v>
      </c>
      <c r="E67" s="1">
        <f t="shared" si="34"/>
        <v>0.99014892388341613</v>
      </c>
      <c r="F67" s="1">
        <f t="shared" si="34"/>
        <v>0.99059195651316534</v>
      </c>
      <c r="G67" s="1">
        <f t="shared" si="34"/>
        <v>0.99131779609895387</v>
      </c>
      <c r="H67" s="1">
        <f t="shared" si="34"/>
        <v>0.99230737118075496</v>
      </c>
      <c r="I67" s="1">
        <f t="shared" si="34"/>
        <v>0.99353364560572555</v>
      </c>
      <c r="J67" s="1">
        <f t="shared" si="34"/>
        <v>0.99496163122670245</v>
      </c>
      <c r="K67" s="1">
        <f t="shared" si="34"/>
        <v>0.99654882160298108</v>
      </c>
      <c r="L67" s="1">
        <f t="shared" si="34"/>
        <v>0.99824621654190659</v>
      </c>
      <c r="M67" s="6">
        <f t="shared" si="34"/>
        <v>1</v>
      </c>
      <c r="N67" s="27"/>
      <c r="O67" s="29"/>
      <c r="P67" s="29"/>
      <c r="Q67" s="28">
        <f t="shared" si="35"/>
        <v>0.98999999999999999</v>
      </c>
      <c r="R67" s="28">
        <f t="shared" si="35"/>
        <v>1</v>
      </c>
      <c r="S67" s="28">
        <f t="shared" si="35"/>
        <v>1</v>
      </c>
      <c r="T67" s="28">
        <f t="shared" si="35"/>
        <v>1</v>
      </c>
      <c r="U67" s="28">
        <f t="shared" si="35"/>
        <v>1</v>
      </c>
      <c r="V67" s="28">
        <f t="shared" si="35"/>
        <v>1</v>
      </c>
      <c r="W67" s="28">
        <f t="shared" si="35"/>
        <v>1</v>
      </c>
      <c r="X67" s="28">
        <f t="shared" si="35"/>
        <v>1</v>
      </c>
      <c r="Y67" s="28">
        <f t="shared" si="35"/>
        <v>1</v>
      </c>
      <c r="Z67" s="28">
        <f t="shared" si="35"/>
        <v>1</v>
      </c>
      <c r="AA67" s="28"/>
      <c r="AB67" s="28"/>
      <c r="AC67" s="27">
        <f t="shared" si="37"/>
        <v>1</v>
      </c>
      <c r="AD67" s="27">
        <f t="shared" si="38"/>
        <v>0.014892388341609442</v>
      </c>
      <c r="AE67" s="27">
        <f t="shared" si="38"/>
        <v>0.059195651316531039</v>
      </c>
      <c r="AF67" s="27">
        <f t="shared" si="38"/>
        <v>0.13177960989538329</v>
      </c>
      <c r="AG67" s="27">
        <f t="shared" si="38"/>
        <v>0.23073711807549402</v>
      </c>
      <c r="AH67" s="27">
        <f t="shared" si="38"/>
        <v>0.35336456057255039</v>
      </c>
      <c r="AI67" s="27">
        <f t="shared" si="38"/>
        <v>0.49616312267025064</v>
      </c>
      <c r="AJ67" s="27">
        <f t="shared" si="38"/>
        <v>0.65488216029811541</v>
      </c>
      <c r="AK67" s="27">
        <f t="shared" si="38"/>
        <v>0.82462165419065303</v>
      </c>
      <c r="AL67" s="27">
        <f t="shared" si="38"/>
        <v>1</v>
      </c>
      <c r="AM67" s="28"/>
      <c r="AN67" s="28"/>
      <c r="AO67" s="27">
        <f t="shared" si="39"/>
        <v>0.97999999999999998</v>
      </c>
      <c r="AP67" s="27">
        <f t="shared" si="40"/>
        <v>0.98999999999999999</v>
      </c>
      <c r="AQ67" s="27">
        <f t="shared" si="40"/>
        <v>0.98999999999999999</v>
      </c>
      <c r="AR67" s="27">
        <f t="shared" si="40"/>
        <v>0.98999999999999999</v>
      </c>
      <c r="AS67" s="27">
        <f t="shared" si="40"/>
        <v>0.98999999999999999</v>
      </c>
      <c r="AT67" s="27">
        <f t="shared" si="40"/>
        <v>0.98999999999999999</v>
      </c>
      <c r="AU67" s="27">
        <f t="shared" si="40"/>
        <v>0.98999999999999999</v>
      </c>
      <c r="AV67" s="27">
        <f t="shared" si="40"/>
        <v>0.98999999999999999</v>
      </c>
      <c r="AW67" s="27">
        <f t="shared" si="40"/>
        <v>0.98999999999999999</v>
      </c>
      <c r="AX67" s="27">
        <f t="shared" si="40"/>
        <v>0.98999999999999999</v>
      </c>
      <c r="AY67" s="1"/>
      <c r="AZ67" s="28"/>
      <c r="BA67" s="27">
        <f t="shared" si="41"/>
        <v>0</v>
      </c>
      <c r="BB67" s="27">
        <f t="shared" si="42"/>
        <v>0.98510761165839056</v>
      </c>
      <c r="BC67" s="27">
        <f t="shared" si="42"/>
        <v>0.94080434868346896</v>
      </c>
      <c r="BD67" s="27">
        <f t="shared" si="42"/>
        <v>0.86822039010461671</v>
      </c>
      <c r="BE67" s="27">
        <f t="shared" si="42"/>
        <v>0.76926288192450598</v>
      </c>
      <c r="BF67" s="27">
        <f t="shared" si="42"/>
        <v>0.64663543942744961</v>
      </c>
      <c r="BG67" s="27">
        <f t="shared" si="42"/>
        <v>0.50383687732974936</v>
      </c>
      <c r="BH67" s="27">
        <f t="shared" si="42"/>
        <v>0.34511783970188453</v>
      </c>
      <c r="BI67" s="27">
        <f t="shared" si="42"/>
        <v>0.17537834580934702</v>
      </c>
      <c r="BJ67" s="40">
        <f t="shared" si="42"/>
        <v>0</v>
      </c>
      <c r="BM67">
        <f t="shared" si="43"/>
        <v>0.98999999999999999</v>
      </c>
      <c r="BN67">
        <f t="shared" si="44"/>
        <v>0.99014892388341613</v>
      </c>
      <c r="BO67">
        <f t="shared" si="44"/>
        <v>0.99059195651316534</v>
      </c>
      <c r="BP67">
        <f t="shared" si="44"/>
        <v>0.99131779609895387</v>
      </c>
      <c r="BQ67">
        <f t="shared" si="44"/>
        <v>0.99230737118075496</v>
      </c>
      <c r="BR67">
        <f t="shared" si="44"/>
        <v>0.99353364560572555</v>
      </c>
      <c r="BS67">
        <f t="shared" si="44"/>
        <v>0.99496163122670245</v>
      </c>
      <c r="BT67">
        <f t="shared" si="44"/>
        <v>0.99654882160298108</v>
      </c>
      <c r="BU67">
        <f t="shared" si="44"/>
        <v>0.99824621654190659</v>
      </c>
      <c r="BV67">
        <f t="shared" si="44"/>
        <v>1</v>
      </c>
    </row>
    <row r="68">
      <c r="B68" s="29">
        <v>20</v>
      </c>
      <c r="C68" s="30">
        <f t="shared" si="21"/>
        <v>0.3490658503988659</v>
      </c>
      <c r="D68" s="5">
        <f t="shared" si="34"/>
        <v>0.97999999999999998</v>
      </c>
      <c r="E68" s="1">
        <f t="shared" si="34"/>
        <v>0.98028025358554083</v>
      </c>
      <c r="F68" s="1">
        <f t="shared" si="34"/>
        <v>0.98111827876909319</v>
      </c>
      <c r="G68" s="1">
        <f t="shared" si="34"/>
        <v>0.98250475924300029</v>
      </c>
      <c r="H68" s="1">
        <f t="shared" si="34"/>
        <v>0.98442060608605231</v>
      </c>
      <c r="I68" s="1">
        <f t="shared" si="34"/>
        <v>0.98683217233647968</v>
      </c>
      <c r="J68" s="1">
        <f t="shared" si="34"/>
        <v>0.98968589518438177</v>
      </c>
      <c r="K68" s="1">
        <f t="shared" si="34"/>
        <v>0.99290403029927277</v>
      </c>
      <c r="L68" s="1">
        <f t="shared" si="34"/>
        <v>0.99638355842699711</v>
      </c>
      <c r="M68" s="6">
        <f t="shared" si="34"/>
        <v>1</v>
      </c>
      <c r="N68" s="27"/>
      <c r="O68" s="29"/>
      <c r="P68" s="29"/>
      <c r="Q68" s="28">
        <f t="shared" si="35"/>
        <v>0.97999999999999998</v>
      </c>
      <c r="R68" s="28">
        <f t="shared" si="35"/>
        <v>0.98999999999999999</v>
      </c>
      <c r="S68" s="28">
        <f t="shared" si="35"/>
        <v>0.98999999999999999</v>
      </c>
      <c r="T68" s="28">
        <f t="shared" si="35"/>
        <v>0.98999999999999999</v>
      </c>
      <c r="U68" s="28">
        <f t="shared" si="35"/>
        <v>0.98999999999999999</v>
      </c>
      <c r="V68" s="28">
        <f t="shared" si="35"/>
        <v>0.98999999999999999</v>
      </c>
      <c r="W68" s="28">
        <f t="shared" si="35"/>
        <v>0.98999999999999999</v>
      </c>
      <c r="X68" s="28">
        <f t="shared" si="35"/>
        <v>1</v>
      </c>
      <c r="Y68" s="28">
        <f t="shared" si="35"/>
        <v>1</v>
      </c>
      <c r="Z68" s="28">
        <f t="shared" si="35"/>
        <v>1</v>
      </c>
      <c r="AA68" s="28"/>
      <c r="AB68" s="28"/>
      <c r="AC68" s="27">
        <f t="shared" si="37"/>
        <v>1</v>
      </c>
      <c r="AD68" s="27">
        <f t="shared" si="38"/>
        <v>0.028025358554092605</v>
      </c>
      <c r="AE68" s="27">
        <f t="shared" si="38"/>
        <v>0.11182787690931306</v>
      </c>
      <c r="AF68" s="27">
        <f t="shared" si="38"/>
        <v>0.25047592430002297</v>
      </c>
      <c r="AG68" s="27">
        <f t="shared" si="38"/>
        <v>0.44206060860522967</v>
      </c>
      <c r="AH68" s="27">
        <f t="shared" si="38"/>
        <v>0.68321723364796982</v>
      </c>
      <c r="AI68" s="27">
        <f t="shared" si="38"/>
        <v>0.96858951843818009</v>
      </c>
      <c r="AJ68" s="27">
        <f t="shared" si="38"/>
        <v>0.29040302992727873</v>
      </c>
      <c r="AK68" s="27">
        <f t="shared" si="38"/>
        <v>0.63835584269970891</v>
      </c>
      <c r="AL68" s="27">
        <f t="shared" si="38"/>
        <v>1</v>
      </c>
      <c r="AM68" s="28"/>
      <c r="AN68" s="28"/>
      <c r="AO68" s="27">
        <f t="shared" si="39"/>
        <v>0.96999999999999997</v>
      </c>
      <c r="AP68" s="27">
        <f t="shared" si="40"/>
        <v>0.97999999999999998</v>
      </c>
      <c r="AQ68" s="27">
        <f t="shared" si="40"/>
        <v>0.97999999999999998</v>
      </c>
      <c r="AR68" s="27">
        <f t="shared" si="40"/>
        <v>0.97999999999999998</v>
      </c>
      <c r="AS68" s="27">
        <f t="shared" si="40"/>
        <v>0.97999999999999998</v>
      </c>
      <c r="AT68" s="27">
        <f t="shared" si="40"/>
        <v>0.97999999999999998</v>
      </c>
      <c r="AU68" s="27">
        <f t="shared" si="40"/>
        <v>0.97999999999999998</v>
      </c>
      <c r="AV68" s="27">
        <f t="shared" si="40"/>
        <v>0.98999999999999999</v>
      </c>
      <c r="AW68" s="27">
        <f t="shared" si="40"/>
        <v>0.98999999999999999</v>
      </c>
      <c r="AX68" s="27">
        <f t="shared" si="40"/>
        <v>0.98999999999999999</v>
      </c>
      <c r="AY68" s="1"/>
      <c r="AZ68" s="28"/>
      <c r="BA68" s="27">
        <f t="shared" si="41"/>
        <v>0</v>
      </c>
      <c r="BB68" s="27">
        <f t="shared" si="42"/>
        <v>0.97197464144590739</v>
      </c>
      <c r="BC68" s="27">
        <f t="shared" si="42"/>
        <v>0.88817212309068694</v>
      </c>
      <c r="BD68" s="27">
        <f t="shared" si="42"/>
        <v>0.74952407569997703</v>
      </c>
      <c r="BE68" s="27">
        <f t="shared" si="42"/>
        <v>0.55793939139477033</v>
      </c>
      <c r="BF68" s="27">
        <f t="shared" si="42"/>
        <v>0.31678276635203018</v>
      </c>
      <c r="BG68" s="27">
        <f t="shared" si="42"/>
        <v>0.031410481561819914</v>
      </c>
      <c r="BH68" s="27">
        <f t="shared" si="42"/>
        <v>0.70959697007272127</v>
      </c>
      <c r="BI68" s="27">
        <f t="shared" si="42"/>
        <v>0.36164415730029115</v>
      </c>
      <c r="BJ68" s="40">
        <f t="shared" si="42"/>
        <v>0</v>
      </c>
      <c r="BM68">
        <f t="shared" si="43"/>
        <v>0.97999999999999998</v>
      </c>
      <c r="BN68">
        <f t="shared" si="44"/>
        <v>0.98028025358554083</v>
      </c>
      <c r="BO68">
        <f t="shared" si="44"/>
        <v>0.98111827876909319</v>
      </c>
      <c r="BP68">
        <f t="shared" si="44"/>
        <v>0.98250475924300029</v>
      </c>
      <c r="BQ68">
        <f t="shared" si="44"/>
        <v>0.98442060608605231</v>
      </c>
      <c r="BR68">
        <f t="shared" si="44"/>
        <v>0.98683217233647968</v>
      </c>
      <c r="BS68">
        <f t="shared" si="44"/>
        <v>0.98968589518438177</v>
      </c>
      <c r="BT68">
        <f t="shared" si="44"/>
        <v>0.99290403029927277</v>
      </c>
      <c r="BU68">
        <f t="shared" si="44"/>
        <v>0.99638355842699711</v>
      </c>
      <c r="BV68">
        <f t="shared" si="44"/>
        <v>1</v>
      </c>
    </row>
    <row r="69">
      <c r="B69" s="29">
        <v>30</v>
      </c>
      <c r="C69" s="30">
        <f t="shared" si="21"/>
        <v>0.52359877559829882</v>
      </c>
      <c r="D69" s="5">
        <f t="shared" si="34"/>
        <v>0.96999999999999997</v>
      </c>
      <c r="E69" s="1">
        <f t="shared" si="34"/>
        <v>0.9703783481248045</v>
      </c>
      <c r="F69" s="1">
        <f t="shared" si="34"/>
        <v>0.97151876171866047</v>
      </c>
      <c r="G69" s="1">
        <f t="shared" si="34"/>
        <v>0.97343494882292203</v>
      </c>
      <c r="H69" s="1">
        <f t="shared" si="34"/>
        <v>0.97614134520154128</v>
      </c>
      <c r="I69" s="1">
        <f t="shared" si="34"/>
        <v>0.97963942512488689</v>
      </c>
      <c r="J69" s="1">
        <f t="shared" si="34"/>
        <v>0.983897886248014</v>
      </c>
      <c r="K69" s="1">
        <f t="shared" si="34"/>
        <v>0.98882977056692112</v>
      </c>
      <c r="L69" s="1">
        <f t="shared" si="34"/>
        <v>0.99427489482662379</v>
      </c>
      <c r="M69" s="6">
        <f t="shared" si="34"/>
        <v>1</v>
      </c>
      <c r="N69" s="27"/>
      <c r="O69" s="29"/>
      <c r="P69" s="29"/>
      <c r="Q69" s="41">
        <f t="shared" si="35"/>
        <v>0.96999999999999997</v>
      </c>
      <c r="R69" s="28">
        <f t="shared" si="35"/>
        <v>0.97999999999999998</v>
      </c>
      <c r="S69" s="28">
        <f t="shared" si="35"/>
        <v>0.97999999999999998</v>
      </c>
      <c r="T69" s="28">
        <f t="shared" si="35"/>
        <v>0.97999999999999998</v>
      </c>
      <c r="U69" s="28">
        <f t="shared" si="35"/>
        <v>0.97999999999999998</v>
      </c>
      <c r="V69" s="28">
        <f t="shared" si="35"/>
        <v>0.97999999999999998</v>
      </c>
      <c r="W69" s="28">
        <f t="shared" si="35"/>
        <v>0.98999999999999999</v>
      </c>
      <c r="X69" s="28">
        <f t="shared" si="35"/>
        <v>0.98999999999999999</v>
      </c>
      <c r="Y69" s="28">
        <f t="shared" si="35"/>
        <v>1</v>
      </c>
      <c r="Z69" s="28">
        <f t="shared" si="35"/>
        <v>1</v>
      </c>
      <c r="AA69" s="28"/>
      <c r="AB69" s="28"/>
      <c r="AC69" s="27">
        <f t="shared" si="37"/>
        <v>1</v>
      </c>
      <c r="AD69" s="27">
        <f t="shared" si="38"/>
        <v>0.037834812480451507</v>
      </c>
      <c r="AE69" s="27">
        <f t="shared" si="38"/>
        <v>0.15187617186605307</v>
      </c>
      <c r="AF69" s="27">
        <f t="shared" si="38"/>
        <v>0.34349488229220082</v>
      </c>
      <c r="AG69" s="27">
        <f t="shared" si="38"/>
        <v>0.61413452015413483</v>
      </c>
      <c r="AH69" s="27">
        <f t="shared" si="38"/>
        <v>0.96394251248869178</v>
      </c>
      <c r="AI69" s="27">
        <f t="shared" si="38"/>
        <v>0.38978862480139864</v>
      </c>
      <c r="AJ69" s="27">
        <f t="shared" si="38"/>
        <v>0.88297705669212068</v>
      </c>
      <c r="AK69" s="27">
        <f t="shared" si="38"/>
        <v>0.42748948266238218</v>
      </c>
      <c r="AL69" s="27">
        <f t="shared" si="38"/>
        <v>1</v>
      </c>
      <c r="AM69" s="28"/>
      <c r="AN69" s="28"/>
      <c r="AO69" s="27">
        <f t="shared" si="39"/>
        <v>0.95999999999999996</v>
      </c>
      <c r="AP69" s="27">
        <f t="shared" si="40"/>
        <v>0.96999999999999997</v>
      </c>
      <c r="AQ69" s="27">
        <f t="shared" si="40"/>
        <v>0.96999999999999997</v>
      </c>
      <c r="AR69" s="27">
        <f t="shared" si="40"/>
        <v>0.96999999999999997</v>
      </c>
      <c r="AS69" s="27">
        <f t="shared" si="40"/>
        <v>0.96999999999999997</v>
      </c>
      <c r="AT69" s="27">
        <f t="shared" si="40"/>
        <v>0.96999999999999997</v>
      </c>
      <c r="AU69" s="27">
        <f t="shared" si="40"/>
        <v>0.97999999999999998</v>
      </c>
      <c r="AV69" s="27">
        <f t="shared" si="40"/>
        <v>0.97999999999999998</v>
      </c>
      <c r="AW69" s="27">
        <f t="shared" si="40"/>
        <v>0.98999999999999999</v>
      </c>
      <c r="AX69" s="27">
        <f t="shared" si="40"/>
        <v>0.98999999999999999</v>
      </c>
      <c r="AY69" s="1"/>
      <c r="AZ69" s="28"/>
      <c r="BA69" s="27">
        <f t="shared" si="41"/>
        <v>0</v>
      </c>
      <c r="BB69" s="27">
        <f t="shared" si="42"/>
        <v>0.96216518751954849</v>
      </c>
      <c r="BC69" s="27">
        <f t="shared" si="42"/>
        <v>0.84812382813394693</v>
      </c>
      <c r="BD69" s="27">
        <f t="shared" si="42"/>
        <v>0.65650511770779918</v>
      </c>
      <c r="BE69" s="27">
        <f t="shared" si="42"/>
        <v>0.38586547984586517</v>
      </c>
      <c r="BF69" s="27">
        <f t="shared" si="42"/>
        <v>0.036057487511308217</v>
      </c>
      <c r="BG69" s="27">
        <f t="shared" si="42"/>
        <v>0.61021137519860136</v>
      </c>
      <c r="BH69" s="27">
        <f t="shared" si="42"/>
        <v>0.11702294330787932</v>
      </c>
      <c r="BI69" s="27">
        <f t="shared" si="42"/>
        <v>0.57251051733761782</v>
      </c>
      <c r="BJ69" s="40">
        <f t="shared" si="42"/>
        <v>0</v>
      </c>
      <c r="BM69">
        <f t="shared" si="43"/>
        <v>0.96999999999999997</v>
      </c>
      <c r="BN69">
        <f t="shared" si="44"/>
        <v>0.9703783481248045</v>
      </c>
      <c r="BO69">
        <f t="shared" si="44"/>
        <v>0.97151876171866047</v>
      </c>
      <c r="BP69">
        <f t="shared" si="44"/>
        <v>0.97343494882292203</v>
      </c>
      <c r="BQ69">
        <f t="shared" si="44"/>
        <v>0.97614134520154128</v>
      </c>
      <c r="BR69">
        <f t="shared" si="44"/>
        <v>0.97963942512488689</v>
      </c>
      <c r="BS69">
        <f t="shared" si="44"/>
        <v>0.983897886248014</v>
      </c>
      <c r="BT69">
        <f t="shared" si="44"/>
        <v>0.98882977056692112</v>
      </c>
      <c r="BU69">
        <f t="shared" si="44"/>
        <v>0.99427489482662379</v>
      </c>
      <c r="BV69">
        <f t="shared" si="44"/>
        <v>1</v>
      </c>
    </row>
    <row r="70">
      <c r="B70" s="29">
        <v>40</v>
      </c>
      <c r="C70" s="30">
        <f t="shared" si="21"/>
        <v>0.69813170079773179</v>
      </c>
      <c r="D70" s="5">
        <f t="shared" si="34"/>
        <v>0.95999999999999996</v>
      </c>
      <c r="E70" s="1">
        <f t="shared" si="34"/>
        <v>0.96043131304484497</v>
      </c>
      <c r="F70" s="1">
        <f t="shared" si="34"/>
        <v>0.96174437158201764</v>
      </c>
      <c r="G70" s="1">
        <f t="shared" si="34"/>
        <v>0.9639947851812134</v>
      </c>
      <c r="H70" s="1">
        <f t="shared" si="34"/>
        <v>0.96726759279038765</v>
      </c>
      <c r="I70" s="1">
        <f t="shared" si="34"/>
        <v>0.97165922557666673</v>
      </c>
      <c r="J70" s="1">
        <f t="shared" si="34"/>
        <v>0.97723952372538325</v>
      </c>
      <c r="K70" s="1">
        <f t="shared" si="34"/>
        <v>0.98398710450643934</v>
      </c>
      <c r="L70" s="1">
        <f t="shared" si="34"/>
        <v>0.99170987984943737</v>
      </c>
      <c r="M70" s="6">
        <f t="shared" si="34"/>
        <v>1</v>
      </c>
      <c r="N70" s="27"/>
      <c r="O70" s="29"/>
      <c r="P70" s="29"/>
      <c r="Q70" s="28">
        <f t="shared" si="35"/>
        <v>0.95999999999999996</v>
      </c>
      <c r="R70" s="28">
        <f t="shared" si="35"/>
        <v>0.96999999999999997</v>
      </c>
      <c r="S70" s="28">
        <f t="shared" si="35"/>
        <v>0.96999999999999997</v>
      </c>
      <c r="T70" s="28">
        <f t="shared" si="35"/>
        <v>0.96999999999999997</v>
      </c>
      <c r="U70" s="28">
        <f t="shared" si="35"/>
        <v>0.96999999999999997</v>
      </c>
      <c r="V70" s="28">
        <f t="shared" si="35"/>
        <v>0.97999999999999998</v>
      </c>
      <c r="W70" s="28">
        <f t="shared" si="35"/>
        <v>0.97999999999999998</v>
      </c>
      <c r="X70" s="28">
        <f t="shared" si="35"/>
        <v>0.98999999999999999</v>
      </c>
      <c r="Y70" s="28">
        <f t="shared" si="35"/>
        <v>1</v>
      </c>
      <c r="Z70" s="28">
        <f t="shared" si="35"/>
        <v>1</v>
      </c>
      <c r="AA70" s="28"/>
      <c r="AB70" s="28"/>
      <c r="AC70" s="27">
        <f t="shared" si="37"/>
        <v>1</v>
      </c>
      <c r="AD70" s="27">
        <f t="shared" si="38"/>
        <v>0.043131304484503197</v>
      </c>
      <c r="AE70" s="27">
        <f t="shared" si="38"/>
        <v>0.17443715820176475</v>
      </c>
      <c r="AF70" s="27">
        <f t="shared" si="38"/>
        <v>0.39947851812134649</v>
      </c>
      <c r="AG70" s="27">
        <f t="shared" si="38"/>
        <v>0.72675927903876536</v>
      </c>
      <c r="AH70" s="27">
        <f t="shared" si="38"/>
        <v>0.16592255766668051</v>
      </c>
      <c r="AI70" s="27">
        <f t="shared" si="38"/>
        <v>0.72395237253833677</v>
      </c>
      <c r="AJ70" s="27">
        <f t="shared" si="38"/>
        <v>0.3987104506439354</v>
      </c>
      <c r="AK70" s="27">
        <f t="shared" si="38"/>
        <v>0.17098798494373335</v>
      </c>
      <c r="AL70" s="27">
        <f t="shared" si="38"/>
        <v>1</v>
      </c>
      <c r="AM70" s="28"/>
      <c r="AN70" s="28"/>
      <c r="AO70" s="27">
        <f t="shared" si="39"/>
        <v>0.94999999999999996</v>
      </c>
      <c r="AP70" s="27">
        <f t="shared" si="40"/>
        <v>0.95999999999999996</v>
      </c>
      <c r="AQ70" s="27">
        <f t="shared" si="40"/>
        <v>0.95999999999999996</v>
      </c>
      <c r="AR70" s="27">
        <f t="shared" si="40"/>
        <v>0.95999999999999996</v>
      </c>
      <c r="AS70" s="27">
        <f t="shared" si="40"/>
        <v>0.95999999999999996</v>
      </c>
      <c r="AT70" s="27">
        <f t="shared" si="40"/>
        <v>0.96999999999999997</v>
      </c>
      <c r="AU70" s="27">
        <f t="shared" si="40"/>
        <v>0.96999999999999997</v>
      </c>
      <c r="AV70" s="27">
        <f t="shared" si="40"/>
        <v>0.97999999999999998</v>
      </c>
      <c r="AW70" s="27">
        <f t="shared" si="40"/>
        <v>0.98999999999999999</v>
      </c>
      <c r="AX70" s="27">
        <f t="shared" si="40"/>
        <v>0.98999999999999999</v>
      </c>
      <c r="AY70" s="1"/>
      <c r="AZ70" s="28"/>
      <c r="BA70" s="27">
        <f t="shared" si="41"/>
        <v>0</v>
      </c>
      <c r="BB70" s="27">
        <f t="shared" si="42"/>
        <v>0.9568686955154968</v>
      </c>
      <c r="BC70" s="27">
        <f t="shared" si="42"/>
        <v>0.82556284179823525</v>
      </c>
      <c r="BD70" s="27">
        <f t="shared" si="42"/>
        <v>0.60052148187865351</v>
      </c>
      <c r="BE70" s="27">
        <f t="shared" si="42"/>
        <v>0.27324072096123464</v>
      </c>
      <c r="BF70" s="27">
        <f t="shared" si="42"/>
        <v>0.83407744233331949</v>
      </c>
      <c r="BG70" s="27">
        <f t="shared" si="42"/>
        <v>0.27604762746166323</v>
      </c>
      <c r="BH70" s="27">
        <f t="shared" si="42"/>
        <v>0.6012895493560646</v>
      </c>
      <c r="BI70" s="27">
        <f t="shared" si="42"/>
        <v>0.82901201505626665</v>
      </c>
      <c r="BJ70" s="40">
        <f t="shared" si="42"/>
        <v>0</v>
      </c>
      <c r="BM70">
        <f t="shared" si="43"/>
        <v>0.95999999999999996</v>
      </c>
      <c r="BN70">
        <f t="shared" si="44"/>
        <v>0.96043131304484497</v>
      </c>
      <c r="BO70">
        <f t="shared" si="44"/>
        <v>0.96174437158201764</v>
      </c>
      <c r="BP70">
        <f t="shared" si="44"/>
        <v>0.9639947851812134</v>
      </c>
      <c r="BQ70">
        <f t="shared" si="44"/>
        <v>0.96726759279038765</v>
      </c>
      <c r="BR70">
        <f t="shared" si="44"/>
        <v>0.97165922557666673</v>
      </c>
      <c r="BS70">
        <f t="shared" si="44"/>
        <v>0.97723952372538325</v>
      </c>
      <c r="BT70">
        <f t="shared" si="44"/>
        <v>0.98398710450643934</v>
      </c>
      <c r="BU70">
        <f t="shared" si="44"/>
        <v>0.99170987984943737</v>
      </c>
      <c r="BV70">
        <f t="shared" si="44"/>
        <v>1</v>
      </c>
    </row>
    <row r="71">
      <c r="B71" s="29">
        <v>50</v>
      </c>
      <c r="C71" s="30">
        <f t="shared" si="21"/>
        <v>0.87266462599716477</v>
      </c>
      <c r="D71" s="5">
        <f t="shared" si="34"/>
        <v>0.94999999999999996</v>
      </c>
      <c r="E71" s="1">
        <f t="shared" si="34"/>
        <v>0.95043246108621171</v>
      </c>
      <c r="F71" s="1">
        <f t="shared" si="34"/>
        <v>0.95176329741774257</v>
      </c>
      <c r="G71" s="1">
        <f t="shared" si="34"/>
        <v>0.95409531272666159</v>
      </c>
      <c r="H71" s="1">
        <f t="shared" si="34"/>
        <v>0.95760591395513528</v>
      </c>
      <c r="I71" s="1">
        <f t="shared" si="34"/>
        <v>0.96254628044289481</v>
      </c>
      <c r="J71" s="1">
        <f t="shared" si="34"/>
        <v>0.96921026697116786</v>
      </c>
      <c r="K71" s="1">
        <f t="shared" si="34"/>
        <v>0.97782400741109665</v>
      </c>
      <c r="L71" s="1">
        <f t="shared" si="34"/>
        <v>0.98830792278670554</v>
      </c>
      <c r="M71" s="6">
        <f t="shared" si="34"/>
        <v>1</v>
      </c>
      <c r="N71" s="27"/>
      <c r="O71" s="29"/>
      <c r="P71" s="29"/>
      <c r="Q71" s="41">
        <f t="shared" si="35"/>
        <v>0.94999999999999996</v>
      </c>
      <c r="R71" s="28">
        <f t="shared" si="35"/>
        <v>0.95999999999999996</v>
      </c>
      <c r="S71" s="28">
        <f t="shared" si="35"/>
        <v>0.95999999999999996</v>
      </c>
      <c r="T71" s="28">
        <f t="shared" si="35"/>
        <v>0.95999999999999996</v>
      </c>
      <c r="U71" s="28">
        <f t="shared" si="35"/>
        <v>0.95999999999999996</v>
      </c>
      <c r="V71" s="28">
        <f t="shared" si="35"/>
        <v>0.96999999999999997</v>
      </c>
      <c r="W71" s="28">
        <f t="shared" si="35"/>
        <v>0.96999999999999997</v>
      </c>
      <c r="X71" s="28">
        <f t="shared" si="35"/>
        <v>0.97999999999999998</v>
      </c>
      <c r="Y71" s="28">
        <f t="shared" si="35"/>
        <v>0.98999999999999999</v>
      </c>
      <c r="Z71" s="28">
        <f t="shared" si="35"/>
        <v>1</v>
      </c>
      <c r="AA71" s="28"/>
      <c r="AB71" s="28"/>
      <c r="AC71" s="27">
        <f t="shared" si="37"/>
        <v>1</v>
      </c>
      <c r="AD71" s="27">
        <f t="shared" si="38"/>
        <v>0.043246108621177726</v>
      </c>
      <c r="AE71" s="27">
        <f t="shared" si="38"/>
        <v>0.17632974177426153</v>
      </c>
      <c r="AF71" s="27">
        <f t="shared" si="38"/>
        <v>0.40953127266616374</v>
      </c>
      <c r="AG71" s="27">
        <f t="shared" si="38"/>
        <v>0.76059139551353461</v>
      </c>
      <c r="AH71" s="27">
        <f t="shared" si="38"/>
        <v>0.25462804428948527</v>
      </c>
      <c r="AI71" s="27">
        <f t="shared" si="38"/>
        <v>0.92102669711678464</v>
      </c>
      <c r="AJ71" s="27">
        <f t="shared" si="38"/>
        <v>0.78240074110966429</v>
      </c>
      <c r="AK71" s="27">
        <f t="shared" si="38"/>
        <v>0.83079227867055572</v>
      </c>
      <c r="AL71" s="27">
        <f t="shared" si="38"/>
        <v>1</v>
      </c>
      <c r="AM71" s="28"/>
      <c r="AN71" s="28"/>
      <c r="AO71" s="40">
        <f t="shared" si="39"/>
        <v>0.93999999999999995</v>
      </c>
      <c r="AP71" s="27">
        <f t="shared" si="40"/>
        <v>0.94999999999999996</v>
      </c>
      <c r="AQ71" s="27">
        <f t="shared" si="40"/>
        <v>0.94999999999999996</v>
      </c>
      <c r="AR71" s="27">
        <f t="shared" si="40"/>
        <v>0.94999999999999996</v>
      </c>
      <c r="AS71" s="27">
        <f t="shared" si="40"/>
        <v>0.94999999999999996</v>
      </c>
      <c r="AT71" s="27">
        <f t="shared" si="40"/>
        <v>0.95999999999999996</v>
      </c>
      <c r="AU71" s="27">
        <f t="shared" si="40"/>
        <v>0.95999999999999996</v>
      </c>
      <c r="AV71" s="27">
        <f t="shared" si="40"/>
        <v>0.96999999999999997</v>
      </c>
      <c r="AW71" s="27">
        <f t="shared" si="40"/>
        <v>0.97999999999999998</v>
      </c>
      <c r="AX71" s="27">
        <f t="shared" si="40"/>
        <v>0.98999999999999999</v>
      </c>
      <c r="AY71" s="1"/>
      <c r="AZ71" s="28"/>
      <c r="BA71" s="27">
        <f t="shared" si="41"/>
        <v>0</v>
      </c>
      <c r="BB71" s="27">
        <f t="shared" si="42"/>
        <v>0.95675389137882227</v>
      </c>
      <c r="BC71" s="27">
        <f t="shared" si="42"/>
        <v>0.82367025822573847</v>
      </c>
      <c r="BD71" s="27">
        <f t="shared" si="42"/>
        <v>0.59046872733383626</v>
      </c>
      <c r="BE71" s="27">
        <f t="shared" si="42"/>
        <v>0.23940860448646539</v>
      </c>
      <c r="BF71" s="27">
        <f t="shared" si="42"/>
        <v>0.74537195571051473</v>
      </c>
      <c r="BG71" s="27">
        <f t="shared" si="42"/>
        <v>0.078973302883215357</v>
      </c>
      <c r="BH71" s="27">
        <f t="shared" si="42"/>
        <v>0.21759925889033571</v>
      </c>
      <c r="BI71" s="27">
        <f t="shared" si="42"/>
        <v>0.16920772132944428</v>
      </c>
      <c r="BJ71" s="40">
        <f t="shared" si="42"/>
        <v>0</v>
      </c>
      <c r="BM71">
        <f t="shared" si="43"/>
        <v>0.94999999999999996</v>
      </c>
      <c r="BN71">
        <f t="shared" si="44"/>
        <v>0.95043246108621171</v>
      </c>
      <c r="BO71">
        <f t="shared" si="44"/>
        <v>0.95176329741774257</v>
      </c>
      <c r="BP71">
        <f t="shared" si="44"/>
        <v>0.95409531272666159</v>
      </c>
      <c r="BQ71">
        <f t="shared" si="44"/>
        <v>0.95760591395513528</v>
      </c>
      <c r="BR71">
        <f t="shared" si="44"/>
        <v>0.96254628044289481</v>
      </c>
      <c r="BS71">
        <f t="shared" si="44"/>
        <v>0.96921026697116786</v>
      </c>
      <c r="BT71">
        <f t="shared" si="44"/>
        <v>0.97782400741109665</v>
      </c>
      <c r="BU71">
        <f t="shared" si="44"/>
        <v>0.98830792278670554</v>
      </c>
      <c r="BV71">
        <f t="shared" si="44"/>
        <v>1</v>
      </c>
    </row>
    <row r="72">
      <c r="B72" s="29">
        <v>60</v>
      </c>
      <c r="C72" s="30">
        <f t="shared" si="21"/>
        <v>1.0471975511965976</v>
      </c>
      <c r="D72" s="5">
        <f t="shared" si="34"/>
        <v>0.93999999999999995</v>
      </c>
      <c r="E72" s="1">
        <f t="shared" si="34"/>
        <v>0.94038125514247051</v>
      </c>
      <c r="F72" s="1">
        <f t="shared" si="34"/>
        <v>0.94156670396614095</v>
      </c>
      <c r="G72" s="1">
        <f t="shared" si="34"/>
        <v>0.94369006752597984</v>
      </c>
      <c r="H72" s="1">
        <f t="shared" si="34"/>
        <v>0.94700450198595032</v>
      </c>
      <c r="I72" s="1">
        <f t="shared" si="34"/>
        <v>0.95193010518994081</v>
      </c>
      <c r="J72" s="1">
        <f t="shared" si="34"/>
        <v>0.959106605350869</v>
      </c>
      <c r="K72" s="1">
        <f t="shared" si="34"/>
        <v>0.96935765795204398</v>
      </c>
      <c r="L72" s="1">
        <f t="shared" si="34"/>
        <v>0.98326042247261292</v>
      </c>
      <c r="M72" s="6">
        <f t="shared" si="34"/>
        <v>1</v>
      </c>
      <c r="N72" s="27"/>
      <c r="O72" s="29"/>
      <c r="P72" s="29"/>
      <c r="Q72" s="41">
        <f t="shared" si="35"/>
        <v>0.93999999999999995</v>
      </c>
      <c r="R72" s="28">
        <f t="shared" si="35"/>
        <v>0.94999999999999996</v>
      </c>
      <c r="S72" s="28">
        <f t="shared" si="35"/>
        <v>0.94999999999999996</v>
      </c>
      <c r="T72" s="28">
        <f t="shared" si="35"/>
        <v>0.94999999999999996</v>
      </c>
      <c r="U72" s="28">
        <f t="shared" si="35"/>
        <v>0.94999999999999996</v>
      </c>
      <c r="V72" s="28">
        <f t="shared" si="35"/>
        <v>0.95999999999999996</v>
      </c>
      <c r="W72" s="28">
        <f t="shared" si="35"/>
        <v>0.95999999999999996</v>
      </c>
      <c r="X72" s="28">
        <f t="shared" si="35"/>
        <v>0.96999999999999997</v>
      </c>
      <c r="Y72" s="28">
        <f t="shared" si="35"/>
        <v>0.98999999999999999</v>
      </c>
      <c r="Z72" s="28">
        <f t="shared" si="35"/>
        <v>1</v>
      </c>
      <c r="AA72" s="28"/>
      <c r="AB72" s="28"/>
      <c r="AC72" s="27">
        <f t="shared" si="37"/>
        <v>1</v>
      </c>
      <c r="AD72" s="27">
        <f t="shared" si="38"/>
        <v>0.038125514247050241</v>
      </c>
      <c r="AE72" s="27">
        <f t="shared" si="38"/>
        <v>0.1566703966140981</v>
      </c>
      <c r="AF72" s="27">
        <f t="shared" si="38"/>
        <v>0.36900675259797922</v>
      </c>
      <c r="AG72" s="27">
        <f t="shared" si="38"/>
        <v>0.70045019859504354</v>
      </c>
      <c r="AH72" s="27">
        <f t="shared" si="38"/>
        <v>0.19301051899408606</v>
      </c>
      <c r="AI72" s="27">
        <f t="shared" si="38"/>
        <v>0.91066053508690903</v>
      </c>
      <c r="AJ72" s="27">
        <f t="shared" si="38"/>
        <v>0.93576579520440184</v>
      </c>
      <c r="AK72" s="27">
        <f t="shared" si="38"/>
        <v>0.32604224726128583</v>
      </c>
      <c r="AL72" s="27">
        <f t="shared" si="38"/>
        <v>1</v>
      </c>
      <c r="AM72" s="28"/>
      <c r="AN72" s="28"/>
      <c r="AO72" s="27">
        <f t="shared" si="39"/>
        <v>0.93000000000000005</v>
      </c>
      <c r="AP72" s="27">
        <f t="shared" si="40"/>
        <v>0.93999999999999995</v>
      </c>
      <c r="AQ72" s="27">
        <f t="shared" si="40"/>
        <v>0.93999999999999995</v>
      </c>
      <c r="AR72" s="27">
        <f t="shared" si="40"/>
        <v>0.93999999999999995</v>
      </c>
      <c r="AS72" s="27">
        <f t="shared" si="40"/>
        <v>0.93999999999999995</v>
      </c>
      <c r="AT72" s="27">
        <f t="shared" si="40"/>
        <v>0.94999999999999996</v>
      </c>
      <c r="AU72" s="27">
        <f t="shared" si="40"/>
        <v>0.94999999999999996</v>
      </c>
      <c r="AV72" s="27">
        <f t="shared" si="40"/>
        <v>0.95999999999999996</v>
      </c>
      <c r="AW72" s="27">
        <f t="shared" si="40"/>
        <v>0.97999999999999998</v>
      </c>
      <c r="AX72" s="27">
        <f t="shared" si="40"/>
        <v>0.98999999999999999</v>
      </c>
      <c r="AY72" s="1"/>
      <c r="AZ72" s="28"/>
      <c r="BA72" s="27">
        <f t="shared" si="41"/>
        <v>0</v>
      </c>
      <c r="BB72" s="27">
        <f t="shared" si="42"/>
        <v>0.96187448575294976</v>
      </c>
      <c r="BC72" s="27">
        <f t="shared" si="42"/>
        <v>0.8433296033859019</v>
      </c>
      <c r="BD72" s="27">
        <f t="shared" si="42"/>
        <v>0.63099324740202078</v>
      </c>
      <c r="BE72" s="27">
        <f t="shared" si="42"/>
        <v>0.29954980140495646</v>
      </c>
      <c r="BF72" s="27">
        <f t="shared" si="42"/>
        <v>0.80698948100591394</v>
      </c>
      <c r="BG72" s="27">
        <f t="shared" si="42"/>
        <v>0.089339464913090971</v>
      </c>
      <c r="BH72" s="27">
        <f t="shared" si="42"/>
        <v>0.06423420479559816</v>
      </c>
      <c r="BI72" s="27">
        <f t="shared" si="42"/>
        <v>0.67395775273871417</v>
      </c>
      <c r="BJ72" s="40">
        <f t="shared" si="42"/>
        <v>0</v>
      </c>
      <c r="BM72">
        <f t="shared" si="43"/>
        <v>0.93999999999999995</v>
      </c>
      <c r="BN72">
        <f t="shared" si="44"/>
        <v>0.94038125514247051</v>
      </c>
      <c r="BO72">
        <f t="shared" si="44"/>
        <v>0.94156670396614095</v>
      </c>
      <c r="BP72">
        <f t="shared" si="44"/>
        <v>0.94369006752597984</v>
      </c>
      <c r="BQ72">
        <f t="shared" si="44"/>
        <v>0.94700450198595032</v>
      </c>
      <c r="BR72">
        <f t="shared" si="44"/>
        <v>0.95193010518994081</v>
      </c>
      <c r="BS72">
        <f t="shared" si="44"/>
        <v>0.959106605350869</v>
      </c>
      <c r="BT72">
        <f t="shared" si="44"/>
        <v>0.96935765795204398</v>
      </c>
      <c r="BU72">
        <f t="shared" si="44"/>
        <v>0.98326042247261292</v>
      </c>
      <c r="BV72">
        <f t="shared" si="44"/>
        <v>1</v>
      </c>
    </row>
    <row r="73">
      <c r="B73" s="29">
        <v>70</v>
      </c>
      <c r="C73" s="30">
        <f t="shared" si="21"/>
        <v>1.2217304763960306</v>
      </c>
      <c r="D73" s="5">
        <f t="shared" si="34"/>
        <v>0.93000000000000005</v>
      </c>
      <c r="E73" s="1">
        <f t="shared" si="34"/>
        <v>0.93028355945452978</v>
      </c>
      <c r="F73" s="1">
        <f t="shared" si="34"/>
        <v>0.931172832185163</v>
      </c>
      <c r="G73" s="1">
        <f t="shared" si="34"/>
        <v>0.93279587725885849</v>
      </c>
      <c r="H73" s="1">
        <f t="shared" si="34"/>
        <v>0.93541376688004929</v>
      </c>
      <c r="I73" s="1">
        <f t="shared" si="34"/>
        <v>0.93952015163485492</v>
      </c>
      <c r="J73" s="1">
        <f t="shared" si="34"/>
        <v>0.94605238873238784</v>
      </c>
      <c r="K73" s="1">
        <f t="shared" si="34"/>
        <v>0.95678082110628582</v>
      </c>
      <c r="L73" s="1">
        <f t="shared" si="34"/>
        <v>0.97449444973901733</v>
      </c>
      <c r="M73" s="6">
        <f t="shared" si="34"/>
        <v>1</v>
      </c>
      <c r="N73" s="27"/>
      <c r="O73" s="29"/>
      <c r="P73" s="29"/>
      <c r="Q73" s="28">
        <f t="shared" si="35"/>
        <v>0.93000000000000005</v>
      </c>
      <c r="R73" s="28">
        <f t="shared" si="35"/>
        <v>0.93999999999999995</v>
      </c>
      <c r="S73" s="28">
        <f t="shared" si="35"/>
        <v>0.93999999999999995</v>
      </c>
      <c r="T73" s="28">
        <f t="shared" si="35"/>
        <v>0.93999999999999995</v>
      </c>
      <c r="U73" s="28">
        <f t="shared" si="35"/>
        <v>0.93999999999999995</v>
      </c>
      <c r="V73" s="28">
        <f t="shared" si="35"/>
        <v>0.93999999999999995</v>
      </c>
      <c r="W73" s="28">
        <f t="shared" si="35"/>
        <v>0.94999999999999996</v>
      </c>
      <c r="X73" s="28">
        <f t="shared" si="35"/>
        <v>0.95999999999999996</v>
      </c>
      <c r="Y73" s="28">
        <f t="shared" si="35"/>
        <v>0.97999999999999998</v>
      </c>
      <c r="Z73" s="28">
        <f t="shared" si="35"/>
        <v>1</v>
      </c>
      <c r="AA73" s="28"/>
      <c r="AB73" s="28"/>
      <c r="AC73" s="27">
        <f t="shared" si="37"/>
        <v>1</v>
      </c>
      <c r="AD73" s="27">
        <f t="shared" si="38"/>
        <v>0.028355945452972264</v>
      </c>
      <c r="AE73" s="27">
        <f t="shared" si="38"/>
        <v>0.11728321851629886</v>
      </c>
      <c r="AF73" s="27">
        <f t="shared" si="38"/>
        <v>0.27958772588584857</v>
      </c>
      <c r="AG73" s="27">
        <f t="shared" si="38"/>
        <v>0.54137668800492644</v>
      </c>
      <c r="AH73" s="27">
        <f t="shared" si="38"/>
        <v>0.95201516348550008</v>
      </c>
      <c r="AI73" s="27">
        <f t="shared" si="38"/>
        <v>0.60523887323879055</v>
      </c>
      <c r="AJ73" s="27">
        <f t="shared" si="38"/>
        <v>0.67808211062858259</v>
      </c>
      <c r="AK73" s="27">
        <f t="shared" si="38"/>
        <v>0.44944497390174343</v>
      </c>
      <c r="AL73" s="27">
        <f t="shared" si="38"/>
        <v>1</v>
      </c>
      <c r="AM73" s="28"/>
      <c r="AN73" s="28"/>
      <c r="AO73" s="27">
        <f t="shared" si="39"/>
        <v>0.92000000000000004</v>
      </c>
      <c r="AP73" s="27">
        <f t="shared" si="40"/>
        <v>0.93000000000000005</v>
      </c>
      <c r="AQ73" s="27">
        <f t="shared" si="40"/>
        <v>0.93000000000000005</v>
      </c>
      <c r="AR73" s="27">
        <f t="shared" si="40"/>
        <v>0.93000000000000005</v>
      </c>
      <c r="AS73" s="27">
        <f t="shared" si="40"/>
        <v>0.93000000000000005</v>
      </c>
      <c r="AT73" s="27">
        <f t="shared" si="40"/>
        <v>0.93000000000000005</v>
      </c>
      <c r="AU73" s="27">
        <f t="shared" si="40"/>
        <v>0.93999999999999995</v>
      </c>
      <c r="AV73" s="27">
        <f t="shared" si="40"/>
        <v>0.94999999999999996</v>
      </c>
      <c r="AW73" s="27">
        <f t="shared" si="40"/>
        <v>0.96999999999999997</v>
      </c>
      <c r="AX73" s="27">
        <f t="shared" si="40"/>
        <v>0.98999999999999999</v>
      </c>
      <c r="AY73" s="1"/>
      <c r="AZ73" s="28"/>
      <c r="BA73" s="27">
        <f t="shared" si="41"/>
        <v>0</v>
      </c>
      <c r="BB73" s="27">
        <f t="shared" si="42"/>
        <v>0.97164405454702774</v>
      </c>
      <c r="BC73" s="27">
        <f t="shared" si="42"/>
        <v>0.88271678148370114</v>
      </c>
      <c r="BD73" s="27">
        <f t="shared" si="42"/>
        <v>0.72041227411415143</v>
      </c>
      <c r="BE73" s="27">
        <f t="shared" si="42"/>
        <v>0.45862331199507356</v>
      </c>
      <c r="BF73" s="27">
        <f t="shared" si="42"/>
        <v>0.047984836514499918</v>
      </c>
      <c r="BG73" s="27">
        <f t="shared" si="42"/>
        <v>0.39476112676120945</v>
      </c>
      <c r="BH73" s="27">
        <f t="shared" si="42"/>
        <v>0.32191788937141741</v>
      </c>
      <c r="BI73" s="27">
        <f t="shared" si="42"/>
        <v>0.55055502609825657</v>
      </c>
      <c r="BJ73" s="40">
        <f t="shared" si="42"/>
        <v>0</v>
      </c>
      <c r="BM73">
        <f t="shared" si="43"/>
        <v>0.93000000000000005</v>
      </c>
      <c r="BN73">
        <f t="shared" si="44"/>
        <v>0.93028355945452978</v>
      </c>
      <c r="BO73">
        <f t="shared" si="44"/>
        <v>0.931172832185163</v>
      </c>
      <c r="BP73">
        <f t="shared" si="44"/>
        <v>0.93279587725885849</v>
      </c>
      <c r="BQ73">
        <f t="shared" si="44"/>
        <v>0.93541376688004929</v>
      </c>
      <c r="BR73">
        <f t="shared" si="44"/>
        <v>0.93952015163485492</v>
      </c>
      <c r="BS73">
        <f t="shared" si="44"/>
        <v>0.94605238873238784</v>
      </c>
      <c r="BT73">
        <f t="shared" si="44"/>
        <v>0.95678082110628582</v>
      </c>
      <c r="BU73">
        <f t="shared" si="44"/>
        <v>0.97449444973901733</v>
      </c>
      <c r="BV73">
        <f t="shared" si="44"/>
        <v>1</v>
      </c>
    </row>
    <row r="74">
      <c r="B74" s="29">
        <v>80</v>
      </c>
      <c r="C74" s="30">
        <f t="shared" si="21"/>
        <v>1.3962634015954636</v>
      </c>
      <c r="D74" s="5">
        <f t="shared" si="34"/>
        <v>0.92000000000000004</v>
      </c>
      <c r="E74" s="1">
        <f t="shared" si="34"/>
        <v>0.9201510817110482</v>
      </c>
      <c r="F74" s="1">
        <f t="shared" si="34"/>
        <v>0.9206275841383309</v>
      </c>
      <c r="G74" s="1">
        <f t="shared" si="34"/>
        <v>0.92150839336582235</v>
      </c>
      <c r="H74" s="1">
        <f t="shared" si="34"/>
        <v>0.92296247899996009</v>
      </c>
      <c r="I74" s="1">
        <f t="shared" si="34"/>
        <v>0.92533981449918801</v>
      </c>
      <c r="J74" s="1">
        <f t="shared" si="34"/>
        <v>0.92942540014068287</v>
      </c>
      <c r="K74" s="1">
        <f t="shared" si="34"/>
        <v>0.93727316955680362</v>
      </c>
      <c r="L74" s="1">
        <f t="shared" si="34"/>
        <v>0.95543854858674226</v>
      </c>
      <c r="M74" s="6">
        <f t="shared" si="34"/>
        <v>1</v>
      </c>
      <c r="N74" s="27"/>
      <c r="O74" s="29"/>
      <c r="P74" s="29"/>
      <c r="Q74" s="28">
        <f t="shared" si="35"/>
        <v>0.92000000000000004</v>
      </c>
      <c r="R74" s="28">
        <f t="shared" si="35"/>
        <v>0.93000000000000005</v>
      </c>
      <c r="S74" s="28">
        <f t="shared" si="35"/>
        <v>0.93000000000000005</v>
      </c>
      <c r="T74" s="28">
        <f t="shared" si="35"/>
        <v>0.93000000000000005</v>
      </c>
      <c r="U74" s="28">
        <f t="shared" si="35"/>
        <v>0.93000000000000005</v>
      </c>
      <c r="V74" s="28">
        <f t="shared" si="35"/>
        <v>0.93000000000000005</v>
      </c>
      <c r="W74" s="28">
        <f t="shared" si="35"/>
        <v>0.93000000000000005</v>
      </c>
      <c r="X74" s="28">
        <f t="shared" si="35"/>
        <v>0.93999999999999995</v>
      </c>
      <c r="Y74" s="28">
        <f t="shared" si="35"/>
        <v>0.95999999999999996</v>
      </c>
      <c r="Z74" s="28">
        <f t="shared" si="35"/>
        <v>1</v>
      </c>
      <c r="AA74" s="28"/>
      <c r="AB74" s="28"/>
      <c r="AC74" s="27">
        <f t="shared" si="37"/>
        <v>1</v>
      </c>
      <c r="AD74" s="27">
        <f t="shared" si="38"/>
        <v>0.01510817110481355</v>
      </c>
      <c r="AE74" s="27">
        <f t="shared" si="38"/>
        <v>0.062758413833089222</v>
      </c>
      <c r="AF74" s="27">
        <f t="shared" si="38"/>
        <v>0.15083933658223181</v>
      </c>
      <c r="AG74" s="27">
        <f t="shared" si="38"/>
        <v>0.2962478999960112</v>
      </c>
      <c r="AH74" s="27">
        <f t="shared" si="38"/>
        <v>0.53398144991879803</v>
      </c>
      <c r="AI74" s="27">
        <f t="shared" si="38"/>
        <v>0.94254001406828092</v>
      </c>
      <c r="AJ74" s="27">
        <f t="shared" si="38"/>
        <v>0.72731695568036692</v>
      </c>
      <c r="AK74" s="27">
        <f t="shared" si="38"/>
        <v>0.54385485867423089</v>
      </c>
      <c r="AL74" s="27">
        <f t="shared" si="38"/>
        <v>1</v>
      </c>
      <c r="AM74" s="28"/>
      <c r="AN74" s="28"/>
      <c r="AO74" s="40">
        <f t="shared" si="39"/>
        <v>0</v>
      </c>
      <c r="AP74" s="27">
        <f t="shared" si="40"/>
        <v>0.92000000000000004</v>
      </c>
      <c r="AQ74" s="27">
        <f t="shared" si="40"/>
        <v>0.92000000000000004</v>
      </c>
      <c r="AR74" s="27">
        <f t="shared" si="40"/>
        <v>0.92000000000000004</v>
      </c>
      <c r="AS74" s="27">
        <f t="shared" si="40"/>
        <v>0.92000000000000004</v>
      </c>
      <c r="AT74" s="27">
        <f t="shared" si="40"/>
        <v>0.92000000000000004</v>
      </c>
      <c r="AU74" s="27">
        <f t="shared" si="40"/>
        <v>0.92000000000000004</v>
      </c>
      <c r="AV74" s="27">
        <f t="shared" si="40"/>
        <v>0.93000000000000005</v>
      </c>
      <c r="AW74" s="27">
        <f t="shared" si="40"/>
        <v>0.94999999999999996</v>
      </c>
      <c r="AX74" s="27">
        <f t="shared" si="40"/>
        <v>0.98999999999999999</v>
      </c>
      <c r="AY74" s="1"/>
      <c r="AZ74" s="28"/>
      <c r="BA74" s="27">
        <f t="shared" si="41"/>
        <v>0</v>
      </c>
      <c r="BB74" s="27">
        <f t="shared" si="42"/>
        <v>0.98489182889518645</v>
      </c>
      <c r="BC74" s="27">
        <f t="shared" si="42"/>
        <v>0.93724158616691078</v>
      </c>
      <c r="BD74" s="27">
        <f t="shared" si="42"/>
        <v>0.84916066341776819</v>
      </c>
      <c r="BE74" s="27">
        <f t="shared" si="42"/>
        <v>0.7037521000039888</v>
      </c>
      <c r="BF74" s="27">
        <f t="shared" si="42"/>
        <v>0.46601855008120197</v>
      </c>
      <c r="BG74" s="27">
        <f t="shared" si="42"/>
        <v>0.057459985931719082</v>
      </c>
      <c r="BH74" s="27">
        <f t="shared" si="42"/>
        <v>0.27268304431963308</v>
      </c>
      <c r="BI74" s="27">
        <f t="shared" si="42"/>
        <v>0.45614514132576911</v>
      </c>
      <c r="BJ74" s="40">
        <f t="shared" si="42"/>
        <v>0</v>
      </c>
      <c r="BM74">
        <f t="shared" si="43"/>
        <v>0.92000000000000004</v>
      </c>
      <c r="BN74">
        <f t="shared" si="44"/>
        <v>0.9201510817110482</v>
      </c>
      <c r="BO74">
        <f t="shared" si="44"/>
        <v>0.9206275841383309</v>
      </c>
      <c r="BP74">
        <f t="shared" si="44"/>
        <v>0.92150839336582235</v>
      </c>
      <c r="BQ74">
        <f t="shared" si="44"/>
        <v>0.92296247899996009</v>
      </c>
      <c r="BR74">
        <f t="shared" si="44"/>
        <v>0.92533981449918801</v>
      </c>
      <c r="BS74">
        <f t="shared" si="44"/>
        <v>0.92942540014068287</v>
      </c>
      <c r="BT74">
        <f t="shared" si="44"/>
        <v>0.93727316955680362</v>
      </c>
      <c r="BU74">
        <f t="shared" si="44"/>
        <v>0.95543854858674226</v>
      </c>
      <c r="BV74">
        <f t="shared" si="44"/>
        <v>1</v>
      </c>
    </row>
    <row r="75" ht="13">
      <c r="B75" s="29">
        <v>90</v>
      </c>
      <c r="C75" s="30">
        <f t="shared" si="21"/>
        <v>1.5707963267948966</v>
      </c>
      <c r="D75" s="7">
        <f t="shared" si="34"/>
        <v>0</v>
      </c>
      <c r="E75" s="8">
        <f t="shared" si="34"/>
        <v>0</v>
      </c>
      <c r="F75" s="8">
        <f t="shared" si="34"/>
        <v>0</v>
      </c>
      <c r="G75" s="8">
        <f t="shared" si="34"/>
        <v>0</v>
      </c>
      <c r="H75" s="8">
        <f t="shared" si="34"/>
        <v>0</v>
      </c>
      <c r="I75" s="8">
        <f t="shared" si="34"/>
        <v>0</v>
      </c>
      <c r="J75" s="8">
        <f t="shared" si="34"/>
        <v>0</v>
      </c>
      <c r="K75" s="8">
        <f t="shared" si="34"/>
        <v>0</v>
      </c>
      <c r="L75" s="8">
        <f t="shared" si="34"/>
        <v>0</v>
      </c>
      <c r="M75" s="9">
        <f t="shared" si="34"/>
        <v>1</v>
      </c>
      <c r="N75" s="27"/>
      <c r="O75" s="29"/>
      <c r="P75" s="29"/>
      <c r="Q75" s="28">
        <f t="shared" si="35"/>
        <v>0</v>
      </c>
      <c r="R75" s="28">
        <f t="shared" si="35"/>
        <v>0</v>
      </c>
      <c r="S75" s="28">
        <f t="shared" si="35"/>
        <v>0</v>
      </c>
      <c r="T75" s="28">
        <f t="shared" si="35"/>
        <v>0</v>
      </c>
      <c r="U75" s="28">
        <f t="shared" si="35"/>
        <v>0</v>
      </c>
      <c r="V75" s="28">
        <f t="shared" si="35"/>
        <v>0</v>
      </c>
      <c r="W75" s="28">
        <f t="shared" si="35"/>
        <v>0</v>
      </c>
      <c r="X75" s="41">
        <f t="shared" si="35"/>
        <v>0</v>
      </c>
      <c r="Y75" s="41">
        <f t="shared" si="35"/>
        <v>0</v>
      </c>
      <c r="Z75" s="28">
        <f t="shared" si="35"/>
        <v>1</v>
      </c>
      <c r="AA75" s="28"/>
      <c r="AB75" s="28"/>
      <c r="AC75" s="27">
        <f t="shared" si="37"/>
        <v>1</v>
      </c>
      <c r="AD75" s="27">
        <f t="shared" si="38"/>
        <v>1</v>
      </c>
      <c r="AE75" s="27">
        <f t="shared" si="38"/>
        <v>1</v>
      </c>
      <c r="AF75" s="27">
        <f t="shared" si="38"/>
        <v>1</v>
      </c>
      <c r="AG75" s="27">
        <f t="shared" si="38"/>
        <v>1</v>
      </c>
      <c r="AH75" s="27">
        <f t="shared" si="38"/>
        <v>1</v>
      </c>
      <c r="AI75" s="27">
        <f t="shared" si="38"/>
        <v>1</v>
      </c>
      <c r="AJ75" s="27">
        <f t="shared" si="38"/>
        <v>1</v>
      </c>
      <c r="AK75" s="27">
        <f t="shared" si="38"/>
        <v>1</v>
      </c>
      <c r="AL75" s="27">
        <f t="shared" si="38"/>
        <v>1</v>
      </c>
      <c r="AM75" s="28"/>
      <c r="AN75" s="28"/>
      <c r="AO75" s="27">
        <f t="shared" si="39"/>
        <v>0</v>
      </c>
      <c r="AP75" s="27">
        <f t="shared" si="40"/>
        <v>0</v>
      </c>
      <c r="AQ75" s="27">
        <f t="shared" si="40"/>
        <v>0</v>
      </c>
      <c r="AR75" s="27">
        <f t="shared" si="40"/>
        <v>0</v>
      </c>
      <c r="AS75" s="27">
        <f t="shared" si="40"/>
        <v>0</v>
      </c>
      <c r="AT75" s="27">
        <f t="shared" si="40"/>
        <v>0</v>
      </c>
      <c r="AU75" s="27">
        <f t="shared" si="40"/>
        <v>0</v>
      </c>
      <c r="AV75" s="27">
        <f t="shared" si="40"/>
        <v>0</v>
      </c>
      <c r="AW75" s="27">
        <f t="shared" si="40"/>
        <v>0</v>
      </c>
      <c r="AX75" s="27">
        <f t="shared" si="40"/>
        <v>0.98999999999999999</v>
      </c>
      <c r="AY75" s="1"/>
      <c r="AZ75" s="28"/>
      <c r="BA75" s="27">
        <f t="shared" si="41"/>
        <v>0</v>
      </c>
      <c r="BB75" s="27">
        <f t="shared" si="42"/>
        <v>0</v>
      </c>
      <c r="BC75" s="27">
        <f t="shared" si="42"/>
        <v>0</v>
      </c>
      <c r="BD75" s="27">
        <f t="shared" si="42"/>
        <v>0</v>
      </c>
      <c r="BE75" s="27">
        <f t="shared" si="42"/>
        <v>0</v>
      </c>
      <c r="BF75" s="27">
        <f t="shared" si="42"/>
        <v>0</v>
      </c>
      <c r="BG75" s="27">
        <f t="shared" si="42"/>
        <v>0</v>
      </c>
      <c r="BH75" s="27">
        <f t="shared" si="42"/>
        <v>0</v>
      </c>
      <c r="BI75" s="27">
        <f t="shared" si="42"/>
        <v>0</v>
      </c>
      <c r="BJ75" s="27">
        <f t="shared" si="42"/>
        <v>0</v>
      </c>
      <c r="BM75">
        <f t="shared" si="43"/>
        <v>0</v>
      </c>
      <c r="BN75">
        <f t="shared" si="44"/>
        <v>0</v>
      </c>
      <c r="BO75">
        <f t="shared" si="44"/>
        <v>0</v>
      </c>
      <c r="BP75">
        <f t="shared" si="44"/>
        <v>0</v>
      </c>
      <c r="BQ75">
        <f t="shared" si="44"/>
        <v>0</v>
      </c>
      <c r="BR75">
        <f t="shared" si="44"/>
        <v>0</v>
      </c>
      <c r="BS75">
        <f t="shared" si="44"/>
        <v>0</v>
      </c>
      <c r="BT75" s="40">
        <f t="shared" si="44"/>
        <v>0</v>
      </c>
      <c r="BU75" s="40">
        <f t="shared" si="44"/>
        <v>0</v>
      </c>
      <c r="BV75">
        <f t="shared" si="44"/>
        <v>1</v>
      </c>
    </row>
    <row r="76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</row>
    <row r="77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</row>
    <row r="78" ht="15">
      <c r="B78" s="12" t="s">
        <v>20</v>
      </c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</row>
    <row r="79">
      <c r="B79" s="27"/>
      <c r="C79" s="13" t="s">
        <v>22</v>
      </c>
      <c r="D79" s="27">
        <v>0</v>
      </c>
      <c r="E79" s="27">
        <v>10</v>
      </c>
      <c r="F79" s="27">
        <v>20</v>
      </c>
      <c r="G79" s="27">
        <v>30</v>
      </c>
      <c r="H79" s="27">
        <v>40</v>
      </c>
      <c r="I79" s="27">
        <v>50</v>
      </c>
      <c r="J79" s="27">
        <v>60</v>
      </c>
      <c r="K79" s="27">
        <v>70</v>
      </c>
      <c r="L79" s="27">
        <v>80</v>
      </c>
      <c r="M79" s="27">
        <v>90</v>
      </c>
      <c r="N79" s="27"/>
      <c r="O79" s="27"/>
      <c r="P79" s="27"/>
    </row>
    <row r="80">
      <c r="B80" s="27"/>
      <c r="C80" s="13" t="s">
        <v>23</v>
      </c>
      <c r="D80" s="1">
        <f t="shared" ref="D80:M80" si="45">D$12*PI()/180</f>
        <v>0</v>
      </c>
      <c r="E80" s="1">
        <f t="shared" si="45"/>
        <v>0.17453292519943295</v>
      </c>
      <c r="F80" s="1">
        <f t="shared" si="45"/>
        <v>0.3490658503988659</v>
      </c>
      <c r="G80" s="1">
        <f t="shared" si="45"/>
        <v>0.52359877559829882</v>
      </c>
      <c r="H80" s="1">
        <f t="shared" si="45"/>
        <v>0.69813170079773179</v>
      </c>
      <c r="I80" s="1">
        <f t="shared" si="45"/>
        <v>0.87266462599716477</v>
      </c>
      <c r="J80" s="1">
        <f t="shared" si="45"/>
        <v>1.0471975511965976</v>
      </c>
      <c r="K80" s="1">
        <f t="shared" si="45"/>
        <v>1.2217304763960306</v>
      </c>
      <c r="L80" s="1">
        <f t="shared" si="45"/>
        <v>1.3962634015954636</v>
      </c>
      <c r="M80" s="1">
        <f t="shared" si="45"/>
        <v>1.5707963267948966</v>
      </c>
      <c r="N80" s="27"/>
      <c r="O80" s="27"/>
      <c r="P80" s="27"/>
    </row>
    <row r="81" ht="13">
      <c r="B81" s="28" t="s">
        <v>16</v>
      </c>
      <c r="C81" s="28" t="s">
        <v>17</v>
      </c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</row>
    <row r="82">
      <c r="B82" s="29">
        <v>0</v>
      </c>
      <c r="C82" s="30">
        <f t="shared" ref="C79:C107" si="46">$B82*PI()/180</f>
        <v>0</v>
      </c>
      <c r="D82" s="2">
        <f t="shared" ref="D82:D91" si="47">LOOKUP(Q49,$D$5:$M$5,$D$8:$M$8)*(INT((Q49+10)/10)-Q49/10)+LOOKUP(Q49+10,$D$5:$M$5,$D$8:$M$8)*(Q49/10-INT(Q49/10))</f>
        <v>1</v>
      </c>
      <c r="E82" s="3">
        <f t="shared" ref="E82:M91" si="48">LOOKUP(R49,$D$5:$M$5,$D$8:$M$8)*(INT((R49+10)/10)-R49/10)+LOOKUP(R49+10,$D$5:$M$5,$D$8:$M$8)*(R49/10-INT(R49/10))</f>
        <v>1</v>
      </c>
      <c r="F82" s="3">
        <f t="shared" si="48"/>
        <v>1</v>
      </c>
      <c r="G82" s="3">
        <f t="shared" si="48"/>
        <v>1</v>
      </c>
      <c r="H82" s="3">
        <f t="shared" si="48"/>
        <v>1</v>
      </c>
      <c r="I82" s="3">
        <f t="shared" si="48"/>
        <v>1</v>
      </c>
      <c r="J82" s="3">
        <f t="shared" si="48"/>
        <v>1</v>
      </c>
      <c r="K82" s="3">
        <f t="shared" si="48"/>
        <v>1</v>
      </c>
      <c r="L82" s="3">
        <f t="shared" si="48"/>
        <v>1</v>
      </c>
      <c r="M82" s="4">
        <f t="shared" si="48"/>
        <v>1</v>
      </c>
      <c r="N82" s="27"/>
      <c r="O82" s="1"/>
      <c r="P82" s="1"/>
      <c r="Q82" s="27">
        <f t="shared" ref="Q82:Z91" si="49">LOOKUP(Q49,$D$5:$M$5,$D$8:$M$8)</f>
        <v>1</v>
      </c>
      <c r="R82" s="27">
        <f t="shared" ref="R82:Z82" si="50">LOOKUP(R49,$D$5:$M$5,$D$8:$M$8)</f>
        <v>1</v>
      </c>
      <c r="S82" s="27">
        <f t="shared" si="50"/>
        <v>1</v>
      </c>
      <c r="T82" s="27">
        <f t="shared" si="50"/>
        <v>1</v>
      </c>
      <c r="U82" s="27">
        <f t="shared" si="50"/>
        <v>1</v>
      </c>
      <c r="V82" s="27">
        <f t="shared" si="50"/>
        <v>1</v>
      </c>
      <c r="W82" s="27">
        <f t="shared" si="50"/>
        <v>1</v>
      </c>
      <c r="X82" s="27">
        <f t="shared" si="50"/>
        <v>1</v>
      </c>
      <c r="Y82" s="27">
        <f t="shared" si="50"/>
        <v>1</v>
      </c>
      <c r="Z82" s="27">
        <f t="shared" si="50"/>
        <v>1</v>
      </c>
      <c r="AC82" s="27">
        <f t="shared" ref="AC82:AC91" si="51">INT((Q49+10)/10)-Q49/10</f>
        <v>1</v>
      </c>
      <c r="AD82" s="27">
        <f t="shared" ref="AD82:AL91" si="52">INT((R49+10)/10)-R49/10</f>
        <v>1</v>
      </c>
      <c r="AE82" s="27">
        <f t="shared" si="52"/>
        <v>1</v>
      </c>
      <c r="AF82" s="27">
        <f t="shared" si="52"/>
        <v>1</v>
      </c>
      <c r="AG82" s="27">
        <f t="shared" si="52"/>
        <v>1</v>
      </c>
      <c r="AH82" s="27">
        <f t="shared" si="52"/>
        <v>1</v>
      </c>
      <c r="AI82" s="27">
        <f t="shared" si="52"/>
        <v>1</v>
      </c>
      <c r="AJ82" s="27">
        <f t="shared" si="52"/>
        <v>1</v>
      </c>
      <c r="AK82" s="27">
        <f t="shared" si="52"/>
        <v>1</v>
      </c>
      <c r="AL82" s="27">
        <f t="shared" si="52"/>
        <v>1</v>
      </c>
      <c r="AO82" s="27">
        <f t="shared" ref="AO82:AO91" si="53">LOOKUP(Q49+10,$D$5:$M$5,$D$8:$M$8)</f>
        <v>0.89000000000000001</v>
      </c>
      <c r="AP82" s="27">
        <f t="shared" ref="AP82:AX91" si="54">LOOKUP(R49+10,$D$5:$M$5,$D$8:$M$8)</f>
        <v>0.89000000000000001</v>
      </c>
      <c r="AQ82" s="27">
        <f t="shared" si="54"/>
        <v>0.89000000000000001</v>
      </c>
      <c r="AR82" s="27">
        <f t="shared" si="54"/>
        <v>0.89000000000000001</v>
      </c>
      <c r="AS82" s="27">
        <f t="shared" si="54"/>
        <v>0.89000000000000001</v>
      </c>
      <c r="AT82" s="27">
        <f t="shared" si="54"/>
        <v>0.89000000000000001</v>
      </c>
      <c r="AU82" s="27">
        <f t="shared" si="54"/>
        <v>0.89000000000000001</v>
      </c>
      <c r="AV82" s="27">
        <f t="shared" si="54"/>
        <v>0.89000000000000001</v>
      </c>
      <c r="AW82" s="27">
        <f t="shared" si="54"/>
        <v>0.89000000000000001</v>
      </c>
      <c r="AX82" s="27">
        <f t="shared" si="54"/>
        <v>0.89000000000000001</v>
      </c>
      <c r="BA82" s="27">
        <f t="shared" ref="BA82:BA91" si="55">(Q49/10-INT(Q49/10))</f>
        <v>0</v>
      </c>
      <c r="BB82" s="27">
        <f t="shared" ref="BB82:BJ91" si="56">(R49/10-INT(R49/10))</f>
        <v>0</v>
      </c>
      <c r="BC82" s="27">
        <f t="shared" si="56"/>
        <v>0</v>
      </c>
      <c r="BD82" s="27">
        <f t="shared" si="56"/>
        <v>0</v>
      </c>
      <c r="BE82" s="27">
        <f t="shared" si="56"/>
        <v>0</v>
      </c>
      <c r="BF82" s="27">
        <f t="shared" si="56"/>
        <v>0</v>
      </c>
      <c r="BG82" s="27">
        <f t="shared" si="56"/>
        <v>0</v>
      </c>
      <c r="BH82" s="27">
        <f t="shared" si="56"/>
        <v>0</v>
      </c>
      <c r="BI82" s="27">
        <f t="shared" si="56"/>
        <v>0</v>
      </c>
      <c r="BJ82" s="27">
        <f t="shared" si="56"/>
        <v>0</v>
      </c>
      <c r="BM82">
        <f t="shared" si="43"/>
        <v>1</v>
      </c>
      <c r="BN82">
        <f t="shared" si="44"/>
        <v>1</v>
      </c>
      <c r="BO82">
        <f t="shared" si="44"/>
        <v>1</v>
      </c>
      <c r="BP82">
        <f t="shared" si="44"/>
        <v>1</v>
      </c>
      <c r="BQ82">
        <f t="shared" si="44"/>
        <v>1</v>
      </c>
      <c r="BR82">
        <f t="shared" si="44"/>
        <v>1</v>
      </c>
      <c r="BS82">
        <f t="shared" si="44"/>
        <v>1</v>
      </c>
      <c r="BT82">
        <f t="shared" si="44"/>
        <v>1</v>
      </c>
      <c r="BU82">
        <f t="shared" si="44"/>
        <v>1</v>
      </c>
      <c r="BV82">
        <f t="shared" si="44"/>
        <v>1</v>
      </c>
    </row>
    <row r="83">
      <c r="B83" s="29">
        <v>10</v>
      </c>
      <c r="C83" s="30">
        <f t="shared" si="46"/>
        <v>0.17453292519943295</v>
      </c>
      <c r="D83" s="5">
        <f t="shared" si="47"/>
        <v>1</v>
      </c>
      <c r="E83" s="1">
        <f t="shared" si="48"/>
        <v>0.98070838196097188</v>
      </c>
      <c r="F83" s="1">
        <f t="shared" si="48"/>
        <v>0.96203703763279269</v>
      </c>
      <c r="G83" s="1">
        <f t="shared" si="48"/>
        <v>0.94457794349372759</v>
      </c>
      <c r="H83" s="1">
        <f t="shared" si="48"/>
        <v>0.92887010166298056</v>
      </c>
      <c r="I83" s="1">
        <f t="shared" si="48"/>
        <v>0.91538108298830434</v>
      </c>
      <c r="J83" s="1">
        <f t="shared" si="48"/>
        <v>0.90449575708849217</v>
      </c>
      <c r="K83" s="1">
        <f t="shared" si="48"/>
        <v>0.8965115216448184</v>
      </c>
      <c r="L83" s="1">
        <f t="shared" si="48"/>
        <v>0.89163816271757701</v>
      </c>
      <c r="M83" s="6">
        <f t="shared" si="48"/>
        <v>0.89000000000000001</v>
      </c>
      <c r="N83" s="27"/>
      <c r="O83" s="1"/>
      <c r="P83" s="1"/>
      <c r="Q83" s="27">
        <f t="shared" si="49"/>
        <v>1</v>
      </c>
      <c r="R83" s="27">
        <f t="shared" si="49"/>
        <v>1</v>
      </c>
      <c r="S83" s="27">
        <f t="shared" si="49"/>
        <v>1</v>
      </c>
      <c r="T83" s="27">
        <f t="shared" si="49"/>
        <v>1</v>
      </c>
      <c r="U83" s="27">
        <f t="shared" si="49"/>
        <v>1</v>
      </c>
      <c r="V83" s="27">
        <f t="shared" si="49"/>
        <v>1</v>
      </c>
      <c r="W83" s="27">
        <f t="shared" si="49"/>
        <v>1</v>
      </c>
      <c r="X83" s="27">
        <f t="shared" si="49"/>
        <v>1</v>
      </c>
      <c r="Y83" s="27">
        <f t="shared" si="49"/>
        <v>1</v>
      </c>
      <c r="Z83" s="27">
        <f t="shared" si="49"/>
        <v>0.89000000000000001</v>
      </c>
      <c r="AC83" s="27">
        <f t="shared" si="51"/>
        <v>1</v>
      </c>
      <c r="AD83" s="27">
        <f t="shared" si="52"/>
        <v>0.82462165419065303</v>
      </c>
      <c r="AE83" s="27">
        <f t="shared" si="52"/>
        <v>0.65488216029811563</v>
      </c>
      <c r="AF83" s="27">
        <f t="shared" si="52"/>
        <v>0.49616312267025076</v>
      </c>
      <c r="AG83" s="27">
        <f t="shared" si="52"/>
        <v>0.3533645605725505</v>
      </c>
      <c r="AH83" s="27">
        <f t="shared" si="52"/>
        <v>0.23073711807549402</v>
      </c>
      <c r="AI83" s="27">
        <f t="shared" si="52"/>
        <v>0.13177960989538351</v>
      </c>
      <c r="AJ83" s="27">
        <f t="shared" si="52"/>
        <v>0.059195651316531261</v>
      </c>
      <c r="AK83" s="27">
        <f t="shared" si="52"/>
        <v>0.014892388341609442</v>
      </c>
      <c r="AL83" s="27">
        <f t="shared" si="52"/>
        <v>1</v>
      </c>
      <c r="AO83" s="27">
        <f t="shared" si="53"/>
        <v>0.89000000000000001</v>
      </c>
      <c r="AP83" s="27">
        <f t="shared" si="54"/>
        <v>0.89000000000000001</v>
      </c>
      <c r="AQ83" s="27">
        <f t="shared" si="54"/>
        <v>0.89000000000000001</v>
      </c>
      <c r="AR83" s="27">
        <f t="shared" si="54"/>
        <v>0.89000000000000001</v>
      </c>
      <c r="AS83" s="27">
        <f t="shared" si="54"/>
        <v>0.89000000000000001</v>
      </c>
      <c r="AT83" s="27">
        <f t="shared" si="54"/>
        <v>0.89000000000000001</v>
      </c>
      <c r="AU83" s="27">
        <f t="shared" si="54"/>
        <v>0.89000000000000001</v>
      </c>
      <c r="AV83" s="27">
        <f t="shared" si="54"/>
        <v>0.89000000000000001</v>
      </c>
      <c r="AW83" s="27">
        <f t="shared" si="54"/>
        <v>0.89000000000000001</v>
      </c>
      <c r="AX83" s="27">
        <f t="shared" si="54"/>
        <v>0.88</v>
      </c>
      <c r="BA83" s="27">
        <f t="shared" si="55"/>
        <v>0</v>
      </c>
      <c r="BB83" s="27">
        <f t="shared" si="56"/>
        <v>0.17537834580934694</v>
      </c>
      <c r="BC83" s="27">
        <f t="shared" si="56"/>
        <v>0.34511783970188437</v>
      </c>
      <c r="BD83" s="27">
        <f t="shared" si="56"/>
        <v>0.50383687732974924</v>
      </c>
      <c r="BE83" s="27">
        <f t="shared" si="56"/>
        <v>0.6466354394274495</v>
      </c>
      <c r="BF83" s="27">
        <f t="shared" si="56"/>
        <v>0.76926288192450598</v>
      </c>
      <c r="BG83" s="27">
        <f t="shared" si="56"/>
        <v>0.86822039010461649</v>
      </c>
      <c r="BH83" s="27">
        <f t="shared" si="56"/>
        <v>0.94080434868346874</v>
      </c>
      <c r="BI83" s="27">
        <f t="shared" si="56"/>
        <v>0.98510761165839056</v>
      </c>
      <c r="BJ83" s="27">
        <f t="shared" si="56"/>
        <v>0</v>
      </c>
      <c r="BM83">
        <f t="shared" si="43"/>
        <v>1</v>
      </c>
      <c r="BN83">
        <f t="shared" si="44"/>
        <v>0.98070838196097188</v>
      </c>
      <c r="BO83">
        <f t="shared" si="44"/>
        <v>0.96203703763279269</v>
      </c>
      <c r="BP83">
        <f t="shared" si="44"/>
        <v>0.94457794349372759</v>
      </c>
      <c r="BQ83">
        <f t="shared" si="44"/>
        <v>0.92887010166298056</v>
      </c>
      <c r="BR83">
        <f t="shared" si="44"/>
        <v>0.91538108298830434</v>
      </c>
      <c r="BS83">
        <f t="shared" si="44"/>
        <v>0.90449575708849217</v>
      </c>
      <c r="BT83">
        <f t="shared" si="44"/>
        <v>0.8965115216448184</v>
      </c>
      <c r="BU83">
        <f t="shared" si="44"/>
        <v>0.89163816271757701</v>
      </c>
      <c r="BV83">
        <f t="shared" si="44"/>
        <v>0.89000000000000001</v>
      </c>
    </row>
    <row r="84">
      <c r="B84" s="29">
        <v>20</v>
      </c>
      <c r="C84" s="30">
        <f t="shared" si="46"/>
        <v>0.3490658503988659</v>
      </c>
      <c r="D84" s="5">
        <f t="shared" si="47"/>
        <v>1</v>
      </c>
      <c r="E84" s="1">
        <f t="shared" si="48"/>
        <v>0.96021914269696795</v>
      </c>
      <c r="F84" s="1">
        <f t="shared" si="48"/>
        <v>0.92194433329200065</v>
      </c>
      <c r="G84" s="1">
        <f t="shared" si="48"/>
        <v>0.88968589518438179</v>
      </c>
      <c r="H84" s="1">
        <f t="shared" si="48"/>
        <v>0.8868321723364796</v>
      </c>
      <c r="I84" s="1">
        <f t="shared" si="48"/>
        <v>0.88442060608605233</v>
      </c>
      <c r="J84" s="1">
        <f t="shared" si="48"/>
        <v>0.8825047592430002</v>
      </c>
      <c r="K84" s="1">
        <f t="shared" si="48"/>
        <v>0.8811182787690931</v>
      </c>
      <c r="L84" s="1">
        <f t="shared" si="48"/>
        <v>0.88028025358554096</v>
      </c>
      <c r="M84" s="6">
        <f t="shared" si="48"/>
        <v>0.88</v>
      </c>
      <c r="N84" s="27"/>
      <c r="O84" s="1"/>
      <c r="P84" s="1"/>
      <c r="Q84" s="27">
        <f t="shared" si="49"/>
        <v>1</v>
      </c>
      <c r="R84" s="27">
        <f t="shared" si="49"/>
        <v>1</v>
      </c>
      <c r="S84" s="27">
        <f t="shared" si="49"/>
        <v>1</v>
      </c>
      <c r="T84" s="27">
        <f t="shared" si="49"/>
        <v>0.89000000000000001</v>
      </c>
      <c r="U84" s="27">
        <f t="shared" si="49"/>
        <v>0.89000000000000001</v>
      </c>
      <c r="V84" s="27">
        <f t="shared" si="49"/>
        <v>0.89000000000000001</v>
      </c>
      <c r="W84" s="27">
        <f t="shared" si="49"/>
        <v>0.89000000000000001</v>
      </c>
      <c r="X84" s="27">
        <f t="shared" si="49"/>
        <v>0.89000000000000001</v>
      </c>
      <c r="Y84" s="27">
        <f t="shared" si="49"/>
        <v>0.89000000000000001</v>
      </c>
      <c r="Z84" s="27">
        <f t="shared" si="49"/>
        <v>0.88</v>
      </c>
      <c r="AC84" s="27">
        <f t="shared" si="51"/>
        <v>1</v>
      </c>
      <c r="AD84" s="27">
        <f t="shared" si="52"/>
        <v>0.63835584269970891</v>
      </c>
      <c r="AE84" s="27">
        <f t="shared" si="52"/>
        <v>0.29040302992727896</v>
      </c>
      <c r="AF84" s="27">
        <f t="shared" si="52"/>
        <v>0.96858951843818053</v>
      </c>
      <c r="AG84" s="27">
        <f t="shared" si="52"/>
        <v>0.68321723364797005</v>
      </c>
      <c r="AH84" s="27">
        <f t="shared" si="52"/>
        <v>0.44206060860522967</v>
      </c>
      <c r="AI84" s="27">
        <f t="shared" si="52"/>
        <v>0.25047592430002341</v>
      </c>
      <c r="AJ84" s="27">
        <f t="shared" si="52"/>
        <v>0.11182787690931351</v>
      </c>
      <c r="AK84" s="27">
        <f t="shared" si="52"/>
        <v>0.028025358554092605</v>
      </c>
      <c r="AL84" s="27">
        <f t="shared" si="52"/>
        <v>1</v>
      </c>
      <c r="AO84" s="27">
        <f t="shared" si="53"/>
        <v>0.89000000000000001</v>
      </c>
      <c r="AP84" s="27">
        <f t="shared" si="54"/>
        <v>0.89000000000000001</v>
      </c>
      <c r="AQ84" s="27">
        <f t="shared" si="54"/>
        <v>0.89000000000000001</v>
      </c>
      <c r="AR84" s="27">
        <f t="shared" si="54"/>
        <v>0.88</v>
      </c>
      <c r="AS84" s="27">
        <f t="shared" si="54"/>
        <v>0.88</v>
      </c>
      <c r="AT84" s="27">
        <f t="shared" si="54"/>
        <v>0.88</v>
      </c>
      <c r="AU84" s="27">
        <f t="shared" si="54"/>
        <v>0.88</v>
      </c>
      <c r="AV84" s="27">
        <f t="shared" si="54"/>
        <v>0.88</v>
      </c>
      <c r="AW84" s="27">
        <f t="shared" si="54"/>
        <v>0.88</v>
      </c>
      <c r="AX84" s="27">
        <f t="shared" si="54"/>
        <v>0.87</v>
      </c>
      <c r="BA84" s="27">
        <f t="shared" si="55"/>
        <v>0</v>
      </c>
      <c r="BB84" s="27">
        <f t="shared" si="56"/>
        <v>0.36164415730029104</v>
      </c>
      <c r="BC84" s="27">
        <f t="shared" si="56"/>
        <v>0.70959697007272104</v>
      </c>
      <c r="BD84" s="27">
        <f t="shared" si="56"/>
        <v>0.03141048156181947</v>
      </c>
      <c r="BE84" s="27">
        <f t="shared" si="56"/>
        <v>0.31678276635202995</v>
      </c>
      <c r="BF84" s="27">
        <f t="shared" si="56"/>
        <v>0.55793939139477033</v>
      </c>
      <c r="BG84" s="27">
        <f t="shared" si="56"/>
        <v>0.74952407569997659</v>
      </c>
      <c r="BH84" s="27">
        <f t="shared" si="56"/>
        <v>0.88817212309068649</v>
      </c>
      <c r="BI84" s="27">
        <f t="shared" si="56"/>
        <v>0.97197464144590739</v>
      </c>
      <c r="BJ84" s="27">
        <f t="shared" si="56"/>
        <v>0</v>
      </c>
      <c r="BM84">
        <f t="shared" si="43"/>
        <v>1</v>
      </c>
      <c r="BN84">
        <f t="shared" si="44"/>
        <v>0.96021914269696795</v>
      </c>
      <c r="BO84">
        <f t="shared" si="44"/>
        <v>0.92194433329200065</v>
      </c>
      <c r="BP84">
        <f t="shared" si="44"/>
        <v>0.88968589518438179</v>
      </c>
      <c r="BQ84">
        <f t="shared" si="44"/>
        <v>0.8868321723364796</v>
      </c>
      <c r="BR84">
        <f t="shared" si="44"/>
        <v>0.88442060608605233</v>
      </c>
      <c r="BS84">
        <f t="shared" si="44"/>
        <v>0.8825047592430002</v>
      </c>
      <c r="BT84">
        <f t="shared" si="44"/>
        <v>0.8811182787690931</v>
      </c>
      <c r="BU84">
        <f t="shared" si="44"/>
        <v>0.88028025358554096</v>
      </c>
      <c r="BV84">
        <f t="shared" si="44"/>
        <v>0.88</v>
      </c>
    </row>
    <row r="85">
      <c r="B85" s="29">
        <v>30</v>
      </c>
      <c r="C85" s="30">
        <f t="shared" si="46"/>
        <v>0.52359877559829882</v>
      </c>
      <c r="D85" s="5">
        <f t="shared" si="47"/>
        <v>1</v>
      </c>
      <c r="E85" s="1">
        <f t="shared" si="48"/>
        <v>0.93702384309286213</v>
      </c>
      <c r="F85" s="1">
        <f t="shared" si="48"/>
        <v>0.88882977056692125</v>
      </c>
      <c r="G85" s="1">
        <f t="shared" si="48"/>
        <v>0.88389788624801402</v>
      </c>
      <c r="H85" s="1">
        <f t="shared" si="48"/>
        <v>0.87963942512488691</v>
      </c>
      <c r="I85" s="1">
        <f t="shared" si="48"/>
        <v>0.8761413452015413</v>
      </c>
      <c r="J85" s="1">
        <f t="shared" si="48"/>
        <v>0.87343494882292205</v>
      </c>
      <c r="K85" s="1">
        <f t="shared" si="48"/>
        <v>0.8715187617186605</v>
      </c>
      <c r="L85" s="1">
        <f t="shared" si="48"/>
        <v>0.87037834812480441</v>
      </c>
      <c r="M85" s="6">
        <f t="shared" si="48"/>
        <v>0.87</v>
      </c>
      <c r="N85" s="27"/>
      <c r="O85" s="1"/>
      <c r="P85" s="1"/>
      <c r="Q85" s="27">
        <f t="shared" si="49"/>
        <v>1</v>
      </c>
      <c r="R85" s="27">
        <f t="shared" si="49"/>
        <v>1</v>
      </c>
      <c r="S85" s="27">
        <f t="shared" si="49"/>
        <v>0.89000000000000001</v>
      </c>
      <c r="T85" s="27">
        <f t="shared" si="49"/>
        <v>0.89000000000000001</v>
      </c>
      <c r="U85" s="27">
        <f t="shared" si="49"/>
        <v>0.88</v>
      </c>
      <c r="V85" s="27">
        <f t="shared" si="49"/>
        <v>0.88</v>
      </c>
      <c r="W85" s="27">
        <f t="shared" si="49"/>
        <v>0.88</v>
      </c>
      <c r="X85" s="27">
        <f t="shared" si="49"/>
        <v>0.88</v>
      </c>
      <c r="Y85" s="27">
        <f t="shared" si="49"/>
        <v>0.88</v>
      </c>
      <c r="Z85" s="40">
        <f t="shared" si="49"/>
        <v>0.87</v>
      </c>
      <c r="AC85" s="27">
        <f t="shared" si="51"/>
        <v>1</v>
      </c>
      <c r="AD85" s="27">
        <f t="shared" si="52"/>
        <v>0.42748948266238251</v>
      </c>
      <c r="AE85" s="27">
        <f t="shared" si="52"/>
        <v>0.88297705669212112</v>
      </c>
      <c r="AF85" s="27">
        <f t="shared" si="52"/>
        <v>0.38978862480139886</v>
      </c>
      <c r="AG85" s="27">
        <f t="shared" si="52"/>
        <v>0.96394251248869223</v>
      </c>
      <c r="AH85" s="27">
        <f t="shared" si="52"/>
        <v>0.61413452015413483</v>
      </c>
      <c r="AI85" s="27">
        <f t="shared" si="52"/>
        <v>0.34349488229220126</v>
      </c>
      <c r="AJ85" s="27">
        <f t="shared" si="52"/>
        <v>0.15187617186605351</v>
      </c>
      <c r="AK85" s="27">
        <f t="shared" si="52"/>
        <v>0.037834812480451507</v>
      </c>
      <c r="AL85" s="27">
        <f t="shared" si="52"/>
        <v>1</v>
      </c>
      <c r="AO85" s="27">
        <f t="shared" si="53"/>
        <v>0.89000000000000001</v>
      </c>
      <c r="AP85" s="27">
        <f t="shared" si="54"/>
        <v>0.89000000000000001</v>
      </c>
      <c r="AQ85" s="27">
        <f t="shared" si="54"/>
        <v>0.88</v>
      </c>
      <c r="AR85" s="27">
        <f t="shared" si="54"/>
        <v>0.88</v>
      </c>
      <c r="AS85" s="27">
        <f t="shared" si="54"/>
        <v>0.87</v>
      </c>
      <c r="AT85" s="27">
        <f t="shared" si="54"/>
        <v>0.87</v>
      </c>
      <c r="AU85" s="27">
        <f t="shared" si="54"/>
        <v>0.87</v>
      </c>
      <c r="AV85" s="27">
        <f t="shared" si="54"/>
        <v>0.87</v>
      </c>
      <c r="AW85" s="27">
        <f t="shared" si="54"/>
        <v>0.87</v>
      </c>
      <c r="AX85" s="27">
        <f t="shared" si="54"/>
        <v>0.85999999999999999</v>
      </c>
      <c r="BA85" s="27">
        <f t="shared" si="55"/>
        <v>0</v>
      </c>
      <c r="BB85" s="27">
        <f t="shared" si="56"/>
        <v>0.57251051733761749</v>
      </c>
      <c r="BC85" s="27">
        <f t="shared" si="56"/>
        <v>0.11702294330787888</v>
      </c>
      <c r="BD85" s="27">
        <f t="shared" si="56"/>
        <v>0.61021137519860114</v>
      </c>
      <c r="BE85" s="27">
        <f t="shared" si="56"/>
        <v>0.036057487511307773</v>
      </c>
      <c r="BF85" s="27">
        <f t="shared" si="56"/>
        <v>0.38586547984586517</v>
      </c>
      <c r="BG85" s="27">
        <f t="shared" si="56"/>
        <v>0.65650511770779874</v>
      </c>
      <c r="BH85" s="27">
        <f t="shared" si="56"/>
        <v>0.84812382813394649</v>
      </c>
      <c r="BI85" s="27">
        <f t="shared" si="56"/>
        <v>0.96216518751954849</v>
      </c>
      <c r="BJ85" s="40">
        <f t="shared" si="56"/>
        <v>0</v>
      </c>
      <c r="BM85">
        <f t="shared" si="43"/>
        <v>1</v>
      </c>
      <c r="BN85">
        <f t="shared" si="44"/>
        <v>0.93702384309286213</v>
      </c>
      <c r="BO85">
        <f t="shared" si="44"/>
        <v>0.88882977056692125</v>
      </c>
      <c r="BP85">
        <f t="shared" si="44"/>
        <v>0.88389788624801402</v>
      </c>
      <c r="BQ85">
        <f t="shared" si="44"/>
        <v>0.87963942512488691</v>
      </c>
      <c r="BR85">
        <f t="shared" si="44"/>
        <v>0.8761413452015413</v>
      </c>
      <c r="BS85">
        <f t="shared" si="44"/>
        <v>0.87343494882292205</v>
      </c>
      <c r="BT85">
        <f t="shared" si="44"/>
        <v>0.8715187617186605</v>
      </c>
      <c r="BU85">
        <f t="shared" si="44"/>
        <v>0.87037834812480441</v>
      </c>
      <c r="BV85" s="40">
        <f t="shared" si="44"/>
        <v>0.87</v>
      </c>
    </row>
    <row r="86">
      <c r="B86" s="29">
        <v>40</v>
      </c>
      <c r="C86" s="30">
        <f t="shared" si="46"/>
        <v>0.69813170079773179</v>
      </c>
      <c r="D86" s="5">
        <f t="shared" si="47"/>
        <v>1</v>
      </c>
      <c r="E86" s="1">
        <f t="shared" si="48"/>
        <v>0.90880867834381074</v>
      </c>
      <c r="F86" s="1">
        <f t="shared" si="48"/>
        <v>0.88398710450643936</v>
      </c>
      <c r="G86" s="1">
        <f t="shared" si="48"/>
        <v>0.87723952372538339</v>
      </c>
      <c r="H86" s="1">
        <f t="shared" si="48"/>
        <v>0.87165922557666686</v>
      </c>
      <c r="I86" s="1">
        <f t="shared" si="48"/>
        <v>0.86726759279038768</v>
      </c>
      <c r="J86" s="1">
        <f t="shared" si="48"/>
        <v>0.86399478518121353</v>
      </c>
      <c r="K86" s="1">
        <f t="shared" si="48"/>
        <v>0.86174437158201767</v>
      </c>
      <c r="L86" s="1">
        <f t="shared" si="48"/>
        <v>0.86043131304484499</v>
      </c>
      <c r="M86" s="6">
        <f t="shared" si="48"/>
        <v>0.85999999999999999</v>
      </c>
      <c r="N86" s="27"/>
      <c r="O86" s="1"/>
      <c r="P86" s="1"/>
      <c r="Q86" s="27">
        <f t="shared" si="49"/>
        <v>1</v>
      </c>
      <c r="R86" s="27">
        <f t="shared" si="49"/>
        <v>1</v>
      </c>
      <c r="S86" s="27">
        <f t="shared" si="49"/>
        <v>0.89000000000000001</v>
      </c>
      <c r="T86" s="27">
        <f t="shared" si="49"/>
        <v>0.88</v>
      </c>
      <c r="U86" s="27">
        <f t="shared" si="49"/>
        <v>0.88</v>
      </c>
      <c r="V86" s="27">
        <f t="shared" si="49"/>
        <v>0.87</v>
      </c>
      <c r="W86" s="27">
        <f t="shared" si="49"/>
        <v>0.87</v>
      </c>
      <c r="X86" s="27">
        <f t="shared" si="49"/>
        <v>0.87</v>
      </c>
      <c r="Y86" s="27">
        <f t="shared" si="49"/>
        <v>0.87</v>
      </c>
      <c r="Z86" s="27">
        <f t="shared" si="49"/>
        <v>0.85999999999999999</v>
      </c>
      <c r="AC86" s="27">
        <f t="shared" si="51"/>
        <v>1</v>
      </c>
      <c r="AD86" s="27">
        <f t="shared" si="52"/>
        <v>0.17098798494373391</v>
      </c>
      <c r="AE86" s="27">
        <f t="shared" si="52"/>
        <v>0.39871045064393629</v>
      </c>
      <c r="AF86" s="27">
        <f t="shared" si="52"/>
        <v>0.72395237253833722</v>
      </c>
      <c r="AG86" s="27">
        <f t="shared" si="52"/>
        <v>0.1659225576666814</v>
      </c>
      <c r="AH86" s="27">
        <f t="shared" si="52"/>
        <v>0.72675927903876536</v>
      </c>
      <c r="AI86" s="27">
        <f t="shared" si="52"/>
        <v>0.39947851812134738</v>
      </c>
      <c r="AJ86" s="27">
        <f t="shared" si="52"/>
        <v>0.17443715820176475</v>
      </c>
      <c r="AK86" s="27">
        <f t="shared" si="52"/>
        <v>0.043131304484503197</v>
      </c>
      <c r="AL86" s="27">
        <f t="shared" si="52"/>
        <v>1</v>
      </c>
      <c r="AO86" s="27">
        <f t="shared" si="53"/>
        <v>0.89000000000000001</v>
      </c>
      <c r="AP86" s="27">
        <f t="shared" si="54"/>
        <v>0.89000000000000001</v>
      </c>
      <c r="AQ86" s="27">
        <f t="shared" si="54"/>
        <v>0.88</v>
      </c>
      <c r="AR86" s="27">
        <f t="shared" si="54"/>
        <v>0.87</v>
      </c>
      <c r="AS86" s="27">
        <f t="shared" si="54"/>
        <v>0.87</v>
      </c>
      <c r="AT86" s="27">
        <f t="shared" si="54"/>
        <v>0.85999999999999999</v>
      </c>
      <c r="AU86" s="27">
        <f t="shared" si="54"/>
        <v>0.85999999999999999</v>
      </c>
      <c r="AV86" s="27">
        <f t="shared" si="54"/>
        <v>0.85999999999999999</v>
      </c>
      <c r="AW86" s="27">
        <f t="shared" si="54"/>
        <v>0.85999999999999999</v>
      </c>
      <c r="AX86" s="27">
        <f t="shared" si="54"/>
        <v>0.84999999999999998</v>
      </c>
      <c r="BA86" s="27">
        <f t="shared" si="55"/>
        <v>0</v>
      </c>
      <c r="BB86" s="27">
        <f t="shared" si="56"/>
        <v>0.82901201505626609</v>
      </c>
      <c r="BC86" s="27">
        <f t="shared" si="56"/>
        <v>0.60128954935606371</v>
      </c>
      <c r="BD86" s="27">
        <f t="shared" si="56"/>
        <v>0.27604762746166278</v>
      </c>
      <c r="BE86" s="27">
        <f t="shared" si="56"/>
        <v>0.8340774423333186</v>
      </c>
      <c r="BF86" s="27">
        <f t="shared" si="56"/>
        <v>0.27324072096123464</v>
      </c>
      <c r="BG86" s="27">
        <f t="shared" si="56"/>
        <v>0.60052148187865262</v>
      </c>
      <c r="BH86" s="27">
        <f t="shared" si="56"/>
        <v>0.82556284179823525</v>
      </c>
      <c r="BI86" s="27">
        <f t="shared" si="56"/>
        <v>0.9568686955154968</v>
      </c>
      <c r="BJ86" s="27">
        <f t="shared" si="56"/>
        <v>0</v>
      </c>
      <c r="BM86">
        <f t="shared" si="43"/>
        <v>1</v>
      </c>
      <c r="BN86">
        <f t="shared" si="44"/>
        <v>0.90880867834381074</v>
      </c>
      <c r="BO86">
        <f t="shared" si="44"/>
        <v>0.88398710450643936</v>
      </c>
      <c r="BP86">
        <f t="shared" si="44"/>
        <v>0.87723952372538339</v>
      </c>
      <c r="BQ86">
        <f t="shared" si="44"/>
        <v>0.87165922557666686</v>
      </c>
      <c r="BR86">
        <f t="shared" si="44"/>
        <v>0.86726759279038768</v>
      </c>
      <c r="BS86">
        <f t="shared" si="44"/>
        <v>0.86399478518121353</v>
      </c>
      <c r="BT86">
        <f t="shared" si="44"/>
        <v>0.86174437158201767</v>
      </c>
      <c r="BU86">
        <f t="shared" si="44"/>
        <v>0.86043131304484499</v>
      </c>
      <c r="BV86">
        <f t="shared" si="44"/>
        <v>0.85999999999999999</v>
      </c>
    </row>
    <row r="87">
      <c r="B87" s="29">
        <v>50</v>
      </c>
      <c r="C87" s="30">
        <f t="shared" si="46"/>
        <v>0.87266462599716477</v>
      </c>
      <c r="D87" s="5">
        <f t="shared" si="47"/>
        <v>1</v>
      </c>
      <c r="E87" s="1">
        <f t="shared" si="48"/>
        <v>0.88830792278670567</v>
      </c>
      <c r="F87" s="1">
        <f t="shared" si="48"/>
        <v>0.87782400741109656</v>
      </c>
      <c r="G87" s="1">
        <f t="shared" si="48"/>
        <v>0.86921026697116788</v>
      </c>
      <c r="H87" s="1">
        <f t="shared" si="48"/>
        <v>0.86254628044289483</v>
      </c>
      <c r="I87" s="1">
        <f t="shared" si="48"/>
        <v>0.8576059139551353</v>
      </c>
      <c r="J87" s="1">
        <f t="shared" si="48"/>
        <v>0.85409531272666162</v>
      </c>
      <c r="K87" s="1">
        <f t="shared" si="48"/>
        <v>0.85176329741774259</v>
      </c>
      <c r="L87" s="1">
        <f t="shared" si="48"/>
        <v>0.85043246108621173</v>
      </c>
      <c r="M87" s="6">
        <f t="shared" si="48"/>
        <v>0.84999999999999998</v>
      </c>
      <c r="N87" s="27"/>
      <c r="O87" s="1"/>
      <c r="P87" s="1"/>
      <c r="Q87" s="27">
        <f t="shared" si="49"/>
        <v>1</v>
      </c>
      <c r="R87" s="27">
        <f t="shared" si="49"/>
        <v>0.89000000000000001</v>
      </c>
      <c r="S87" s="27">
        <f t="shared" si="49"/>
        <v>0.88</v>
      </c>
      <c r="T87" s="27">
        <f t="shared" si="49"/>
        <v>0.87</v>
      </c>
      <c r="U87" s="27">
        <f t="shared" si="49"/>
        <v>0.87</v>
      </c>
      <c r="V87" s="27">
        <f t="shared" si="49"/>
        <v>0.85999999999999999</v>
      </c>
      <c r="W87" s="27">
        <f t="shared" si="49"/>
        <v>0.85999999999999999</v>
      </c>
      <c r="X87" s="27">
        <f t="shared" si="49"/>
        <v>0.85999999999999999</v>
      </c>
      <c r="Y87" s="27">
        <f t="shared" si="49"/>
        <v>0.85999999999999999</v>
      </c>
      <c r="Z87" s="40">
        <f t="shared" si="49"/>
        <v>0.84999999999999998</v>
      </c>
      <c r="AC87" s="27">
        <f t="shared" si="51"/>
        <v>1</v>
      </c>
      <c r="AD87" s="27">
        <f t="shared" si="52"/>
        <v>0.83079227867055616</v>
      </c>
      <c r="AE87" s="27">
        <f t="shared" si="52"/>
        <v>0.78240074110966562</v>
      </c>
      <c r="AF87" s="27">
        <f t="shared" si="52"/>
        <v>0.92102669711678509</v>
      </c>
      <c r="AG87" s="27">
        <f t="shared" si="52"/>
        <v>0.25462804428948527</v>
      </c>
      <c r="AH87" s="27">
        <f t="shared" si="52"/>
        <v>0.76059139551353461</v>
      </c>
      <c r="AI87" s="27">
        <f t="shared" si="52"/>
        <v>0.40953127266616374</v>
      </c>
      <c r="AJ87" s="27">
        <f t="shared" si="52"/>
        <v>0.17632974177426153</v>
      </c>
      <c r="AK87" s="27">
        <f t="shared" si="52"/>
        <v>0.043246108621177726</v>
      </c>
      <c r="AL87" s="27">
        <f t="shared" si="52"/>
        <v>1</v>
      </c>
      <c r="AO87" s="27">
        <f t="shared" si="53"/>
        <v>0.89000000000000001</v>
      </c>
      <c r="AP87" s="27">
        <f t="shared" si="54"/>
        <v>0.88</v>
      </c>
      <c r="AQ87" s="27">
        <f t="shared" si="54"/>
        <v>0.87</v>
      </c>
      <c r="AR87" s="27">
        <f t="shared" si="54"/>
        <v>0.85999999999999999</v>
      </c>
      <c r="AS87" s="27">
        <f t="shared" si="54"/>
        <v>0.85999999999999999</v>
      </c>
      <c r="AT87" s="27">
        <f t="shared" si="54"/>
        <v>0.84999999999999998</v>
      </c>
      <c r="AU87" s="27">
        <f t="shared" si="54"/>
        <v>0.84999999999999998</v>
      </c>
      <c r="AV87" s="27">
        <f t="shared" si="54"/>
        <v>0.84999999999999998</v>
      </c>
      <c r="AW87" s="27">
        <f t="shared" si="54"/>
        <v>0.84999999999999998</v>
      </c>
      <c r="AX87" s="40">
        <f t="shared" si="54"/>
        <v>0.83999999999999997</v>
      </c>
      <c r="BA87" s="27">
        <f t="shared" si="55"/>
        <v>0</v>
      </c>
      <c r="BB87" s="27">
        <f t="shared" si="56"/>
        <v>0.16920772132944384</v>
      </c>
      <c r="BC87" s="27">
        <f t="shared" si="56"/>
        <v>0.21759925889033438</v>
      </c>
      <c r="BD87" s="27">
        <f t="shared" si="56"/>
        <v>0.078973302883214913</v>
      </c>
      <c r="BE87" s="27">
        <f t="shared" si="56"/>
        <v>0.74537195571051473</v>
      </c>
      <c r="BF87" s="27">
        <f t="shared" si="56"/>
        <v>0.23940860448646539</v>
      </c>
      <c r="BG87" s="27">
        <f t="shared" si="56"/>
        <v>0.59046872733383626</v>
      </c>
      <c r="BH87" s="27">
        <f t="shared" si="56"/>
        <v>0.82367025822573847</v>
      </c>
      <c r="BI87" s="27">
        <f t="shared" si="56"/>
        <v>0.95675389137882227</v>
      </c>
      <c r="BJ87" s="40">
        <f t="shared" si="56"/>
        <v>0</v>
      </c>
      <c r="BM87">
        <f t="shared" si="43"/>
        <v>1</v>
      </c>
      <c r="BN87">
        <f t="shared" si="44"/>
        <v>0.88830792278670567</v>
      </c>
      <c r="BO87">
        <f t="shared" si="44"/>
        <v>0.87782400741109656</v>
      </c>
      <c r="BP87">
        <f t="shared" si="44"/>
        <v>0.86921026697116788</v>
      </c>
      <c r="BQ87">
        <f t="shared" si="44"/>
        <v>0.86254628044289483</v>
      </c>
      <c r="BR87">
        <f t="shared" si="44"/>
        <v>0.8576059139551353</v>
      </c>
      <c r="BS87">
        <f t="shared" si="44"/>
        <v>0.85409531272666162</v>
      </c>
      <c r="BT87">
        <f t="shared" si="44"/>
        <v>0.85176329741774259</v>
      </c>
      <c r="BU87">
        <f t="shared" si="44"/>
        <v>0.85043246108621173</v>
      </c>
      <c r="BV87" s="40">
        <f t="shared" si="44"/>
        <v>0.84999999999999998</v>
      </c>
    </row>
    <row r="88">
      <c r="B88" s="29">
        <v>60</v>
      </c>
      <c r="C88" s="30">
        <f t="shared" si="46"/>
        <v>1.0471975511965976</v>
      </c>
      <c r="D88" s="5">
        <f t="shared" si="47"/>
        <v>1</v>
      </c>
      <c r="E88" s="1">
        <f t="shared" si="48"/>
        <v>0.88326042247261283</v>
      </c>
      <c r="F88" s="1">
        <f t="shared" si="48"/>
        <v>0.86935765795204401</v>
      </c>
      <c r="G88" s="1">
        <f t="shared" si="48"/>
        <v>0.85910660535086913</v>
      </c>
      <c r="H88" s="1">
        <f t="shared" si="48"/>
        <v>0.85193010518994083</v>
      </c>
      <c r="I88" s="1">
        <f t="shared" si="48"/>
        <v>0.84700450198595034</v>
      </c>
      <c r="J88" s="1">
        <f t="shared" si="48"/>
        <v>0.84369006752597975</v>
      </c>
      <c r="K88" s="1">
        <f t="shared" si="48"/>
        <v>0.84156670396614097</v>
      </c>
      <c r="L88" s="1">
        <f t="shared" si="48"/>
        <v>0.84038125514247053</v>
      </c>
      <c r="M88" s="6">
        <f t="shared" si="48"/>
        <v>0.83999999999999997</v>
      </c>
      <c r="N88" s="27"/>
      <c r="O88" s="1"/>
      <c r="P88" s="1"/>
      <c r="Q88" s="27">
        <f t="shared" si="49"/>
        <v>1</v>
      </c>
      <c r="R88" s="27">
        <f t="shared" si="49"/>
        <v>0.89000000000000001</v>
      </c>
      <c r="S88" s="27">
        <f t="shared" si="49"/>
        <v>0.87</v>
      </c>
      <c r="T88" s="27">
        <f t="shared" si="49"/>
        <v>0.85999999999999999</v>
      </c>
      <c r="U88" s="27">
        <f t="shared" si="49"/>
        <v>0.85999999999999999</v>
      </c>
      <c r="V88" s="27">
        <f t="shared" si="49"/>
        <v>0.84999999999999998</v>
      </c>
      <c r="W88" s="27">
        <f t="shared" si="49"/>
        <v>0.84999999999999998</v>
      </c>
      <c r="X88" s="27">
        <f t="shared" si="49"/>
        <v>0.84999999999999998</v>
      </c>
      <c r="Y88" s="27">
        <f t="shared" si="49"/>
        <v>0.84999999999999998</v>
      </c>
      <c r="Z88" s="40">
        <f t="shared" si="49"/>
        <v>0.83999999999999997</v>
      </c>
      <c r="AC88" s="27">
        <f t="shared" si="51"/>
        <v>1</v>
      </c>
      <c r="AD88" s="27">
        <f t="shared" si="52"/>
        <v>0.32604224726128694</v>
      </c>
      <c r="AE88" s="27">
        <f t="shared" si="52"/>
        <v>0.93576579520440273</v>
      </c>
      <c r="AF88" s="27">
        <f t="shared" si="52"/>
        <v>0.91066053508691081</v>
      </c>
      <c r="AG88" s="27">
        <f t="shared" si="52"/>
        <v>0.19301051899408694</v>
      </c>
      <c r="AH88" s="27">
        <f t="shared" si="52"/>
        <v>0.70045019859504354</v>
      </c>
      <c r="AI88" s="27">
        <f t="shared" si="52"/>
        <v>0.36900675259797922</v>
      </c>
      <c r="AJ88" s="27">
        <f t="shared" si="52"/>
        <v>0.1566703966140981</v>
      </c>
      <c r="AK88" s="27">
        <f t="shared" si="52"/>
        <v>0.038125514247050241</v>
      </c>
      <c r="AL88" s="27">
        <f t="shared" si="52"/>
        <v>1</v>
      </c>
      <c r="AO88" s="27">
        <f t="shared" si="53"/>
        <v>0.89000000000000001</v>
      </c>
      <c r="AP88" s="27">
        <f t="shared" si="54"/>
        <v>0.88</v>
      </c>
      <c r="AQ88" s="27">
        <f t="shared" si="54"/>
        <v>0.85999999999999999</v>
      </c>
      <c r="AR88" s="27">
        <f t="shared" si="54"/>
        <v>0.84999999999999998</v>
      </c>
      <c r="AS88" s="27">
        <f t="shared" si="54"/>
        <v>0.84999999999999998</v>
      </c>
      <c r="AT88" s="27">
        <f t="shared" si="54"/>
        <v>0.83999999999999997</v>
      </c>
      <c r="AU88" s="27">
        <f t="shared" si="54"/>
        <v>0.83999999999999997</v>
      </c>
      <c r="AV88" s="27">
        <f t="shared" si="54"/>
        <v>0.83999999999999997</v>
      </c>
      <c r="AW88" s="27">
        <f t="shared" si="54"/>
        <v>0.83999999999999997</v>
      </c>
      <c r="AX88" s="27">
        <f t="shared" si="54"/>
        <v>0.82999999999999996</v>
      </c>
      <c r="BA88" s="27">
        <f t="shared" si="55"/>
        <v>0</v>
      </c>
      <c r="BB88" s="27">
        <f t="shared" si="56"/>
        <v>0.67395775273871306</v>
      </c>
      <c r="BC88" s="27">
        <f t="shared" si="56"/>
        <v>0.064234204795597272</v>
      </c>
      <c r="BD88" s="27">
        <f t="shared" si="56"/>
        <v>0.089339464913089195</v>
      </c>
      <c r="BE88" s="27">
        <f t="shared" si="56"/>
        <v>0.80698948100591306</v>
      </c>
      <c r="BF88" s="27">
        <f t="shared" si="56"/>
        <v>0.29954980140495646</v>
      </c>
      <c r="BG88" s="27">
        <f t="shared" si="56"/>
        <v>0.63099324740202078</v>
      </c>
      <c r="BH88" s="27">
        <f t="shared" si="56"/>
        <v>0.8433296033859019</v>
      </c>
      <c r="BI88" s="27">
        <f t="shared" si="56"/>
        <v>0.96187448575294976</v>
      </c>
      <c r="BJ88" s="40">
        <f t="shared" si="56"/>
        <v>0</v>
      </c>
      <c r="BM88">
        <f t="shared" si="43"/>
        <v>1</v>
      </c>
      <c r="BN88">
        <f t="shared" si="44"/>
        <v>0.88326042247261283</v>
      </c>
      <c r="BO88">
        <f t="shared" si="44"/>
        <v>0.86935765795204401</v>
      </c>
      <c r="BP88">
        <f t="shared" si="44"/>
        <v>0.85910660535086913</v>
      </c>
      <c r="BQ88">
        <f t="shared" si="44"/>
        <v>0.85193010518994083</v>
      </c>
      <c r="BR88">
        <f t="shared" si="44"/>
        <v>0.84700450198595034</v>
      </c>
      <c r="BS88">
        <f t="shared" si="44"/>
        <v>0.84369006752597975</v>
      </c>
      <c r="BT88">
        <f t="shared" si="44"/>
        <v>0.84156670396614097</v>
      </c>
      <c r="BU88">
        <f t="shared" si="44"/>
        <v>0.84038125514247053</v>
      </c>
      <c r="BV88" s="40">
        <f t="shared" si="44"/>
        <v>0.83999999999999997</v>
      </c>
    </row>
    <row r="89">
      <c r="B89" s="29">
        <v>70</v>
      </c>
      <c r="C89" s="30">
        <f t="shared" si="46"/>
        <v>1.2217304763960306</v>
      </c>
      <c r="D89" s="5">
        <f t="shared" si="47"/>
        <v>1</v>
      </c>
      <c r="E89" s="1">
        <f t="shared" si="48"/>
        <v>0.87449444973901747</v>
      </c>
      <c r="F89" s="1">
        <f t="shared" si="48"/>
        <v>0.85678082110628573</v>
      </c>
      <c r="G89" s="1">
        <f t="shared" si="48"/>
        <v>0.84605238873238786</v>
      </c>
      <c r="H89" s="1">
        <f t="shared" si="48"/>
        <v>0.83952015163485505</v>
      </c>
      <c r="I89" s="1">
        <f t="shared" si="48"/>
        <v>0.8354137668800492</v>
      </c>
      <c r="J89" s="1">
        <f t="shared" si="48"/>
        <v>0.83279587725885851</v>
      </c>
      <c r="K89" s="1">
        <f t="shared" si="48"/>
        <v>0.83117283218516291</v>
      </c>
      <c r="L89" s="1">
        <f t="shared" si="48"/>
        <v>0.8302835594545297</v>
      </c>
      <c r="M89" s="6">
        <f t="shared" si="48"/>
        <v>0.82999999999999996</v>
      </c>
      <c r="N89" s="27"/>
      <c r="O89" s="1"/>
      <c r="P89" s="1"/>
      <c r="Q89" s="27">
        <f t="shared" si="49"/>
        <v>1</v>
      </c>
      <c r="R89" s="27">
        <f t="shared" si="49"/>
        <v>0.88</v>
      </c>
      <c r="S89" s="27">
        <f t="shared" si="49"/>
        <v>0.85999999999999999</v>
      </c>
      <c r="T89" s="27">
        <f t="shared" si="49"/>
        <v>0.84999999999999998</v>
      </c>
      <c r="U89" s="27">
        <f t="shared" si="49"/>
        <v>0.83999999999999997</v>
      </c>
      <c r="V89" s="27">
        <f t="shared" si="49"/>
        <v>0.83999999999999997</v>
      </c>
      <c r="W89" s="27">
        <f t="shared" si="49"/>
        <v>0.83999999999999997</v>
      </c>
      <c r="X89" s="27">
        <f t="shared" si="49"/>
        <v>0.83999999999999997</v>
      </c>
      <c r="Y89" s="27">
        <f t="shared" si="49"/>
        <v>0.83999999999999997</v>
      </c>
      <c r="Z89" s="27">
        <f t="shared" si="49"/>
        <v>0.82999999999999996</v>
      </c>
      <c r="AC89" s="27">
        <f t="shared" si="51"/>
        <v>1</v>
      </c>
      <c r="AD89" s="27">
        <f t="shared" si="52"/>
        <v>0.44944497390174432</v>
      </c>
      <c r="AE89" s="27">
        <f t="shared" si="52"/>
        <v>0.67808211062858348</v>
      </c>
      <c r="AF89" s="27">
        <f t="shared" si="52"/>
        <v>0.60523887323879144</v>
      </c>
      <c r="AG89" s="27">
        <f t="shared" si="52"/>
        <v>0.95201516348550008</v>
      </c>
      <c r="AH89" s="27">
        <f t="shared" si="52"/>
        <v>0.54137668800492644</v>
      </c>
      <c r="AI89" s="27">
        <f t="shared" si="52"/>
        <v>0.27958772588584857</v>
      </c>
      <c r="AJ89" s="27">
        <f t="shared" si="52"/>
        <v>0.11728321851629886</v>
      </c>
      <c r="AK89" s="27">
        <f t="shared" si="52"/>
        <v>0.028355945452972264</v>
      </c>
      <c r="AL89" s="27">
        <f t="shared" si="52"/>
        <v>1</v>
      </c>
      <c r="AO89" s="27">
        <f t="shared" si="53"/>
        <v>0.89000000000000001</v>
      </c>
      <c r="AP89" s="27">
        <f t="shared" si="54"/>
        <v>0.87</v>
      </c>
      <c r="AQ89" s="27">
        <f t="shared" si="54"/>
        <v>0.84999999999999998</v>
      </c>
      <c r="AR89" s="27">
        <f t="shared" si="54"/>
        <v>0.83999999999999997</v>
      </c>
      <c r="AS89" s="27">
        <f t="shared" si="54"/>
        <v>0.82999999999999996</v>
      </c>
      <c r="AT89" s="27">
        <f t="shared" si="54"/>
        <v>0.82999999999999996</v>
      </c>
      <c r="AU89" s="27">
        <f t="shared" si="54"/>
        <v>0.82999999999999996</v>
      </c>
      <c r="AV89" s="27">
        <f t="shared" si="54"/>
        <v>0.82999999999999996</v>
      </c>
      <c r="AW89" s="27">
        <f t="shared" si="54"/>
        <v>0.82999999999999996</v>
      </c>
      <c r="AX89" s="27">
        <f t="shared" si="54"/>
        <v>0.81999999999999995</v>
      </c>
      <c r="BA89" s="27">
        <f t="shared" si="55"/>
        <v>0</v>
      </c>
      <c r="BB89" s="27">
        <f t="shared" si="56"/>
        <v>0.55055502609825568</v>
      </c>
      <c r="BC89" s="27">
        <f t="shared" si="56"/>
        <v>0.32191788937141652</v>
      </c>
      <c r="BD89" s="27">
        <f t="shared" si="56"/>
        <v>0.39476112676120856</v>
      </c>
      <c r="BE89" s="27">
        <f t="shared" si="56"/>
        <v>0.047984836514499918</v>
      </c>
      <c r="BF89" s="27">
        <f t="shared" si="56"/>
        <v>0.45862331199507356</v>
      </c>
      <c r="BG89" s="27">
        <f t="shared" si="56"/>
        <v>0.72041227411415143</v>
      </c>
      <c r="BH89" s="27">
        <f t="shared" si="56"/>
        <v>0.88271678148370114</v>
      </c>
      <c r="BI89" s="27">
        <f t="shared" si="56"/>
        <v>0.97164405454702774</v>
      </c>
      <c r="BJ89" s="27">
        <f t="shared" si="56"/>
        <v>0</v>
      </c>
      <c r="BM89">
        <f t="shared" si="43"/>
        <v>1</v>
      </c>
      <c r="BN89">
        <f t="shared" si="44"/>
        <v>0.87449444973901747</v>
      </c>
      <c r="BO89">
        <f t="shared" si="44"/>
        <v>0.85678082110628573</v>
      </c>
      <c r="BP89">
        <f t="shared" si="44"/>
        <v>0.84605238873238786</v>
      </c>
      <c r="BQ89">
        <f t="shared" si="44"/>
        <v>0.83952015163485505</v>
      </c>
      <c r="BR89">
        <f t="shared" si="44"/>
        <v>0.8354137668800492</v>
      </c>
      <c r="BS89">
        <f t="shared" si="44"/>
        <v>0.83279587725885851</v>
      </c>
      <c r="BT89">
        <f t="shared" si="44"/>
        <v>0.83117283218516291</v>
      </c>
      <c r="BU89">
        <f t="shared" si="44"/>
        <v>0.8302835594545297</v>
      </c>
      <c r="BV89">
        <f t="shared" si="44"/>
        <v>0.82999999999999996</v>
      </c>
    </row>
    <row r="90">
      <c r="B90" s="29">
        <v>80</v>
      </c>
      <c r="C90" s="30">
        <f t="shared" si="46"/>
        <v>1.3962634015954636</v>
      </c>
      <c r="D90" s="5">
        <f t="shared" si="47"/>
        <v>1</v>
      </c>
      <c r="E90" s="1">
        <f t="shared" si="48"/>
        <v>0.85543854858674229</v>
      </c>
      <c r="F90" s="1">
        <f t="shared" si="48"/>
        <v>0.83727316955680364</v>
      </c>
      <c r="G90" s="1">
        <f t="shared" si="48"/>
        <v>0.82942540014068278</v>
      </c>
      <c r="H90" s="1">
        <f t="shared" si="48"/>
        <v>0.82533981449918792</v>
      </c>
      <c r="I90" s="1">
        <f t="shared" si="48"/>
        <v>0.82296247899996</v>
      </c>
      <c r="J90" s="1">
        <f t="shared" si="48"/>
        <v>0.82150839336582226</v>
      </c>
      <c r="K90" s="1">
        <f t="shared" si="48"/>
        <v>0.82062758413833081</v>
      </c>
      <c r="L90" s="1">
        <f t="shared" si="48"/>
        <v>0.82015108171104811</v>
      </c>
      <c r="M90" s="6">
        <f t="shared" si="48"/>
        <v>0.81999999999999995</v>
      </c>
      <c r="N90" s="27"/>
      <c r="O90" s="1"/>
      <c r="P90" s="1"/>
      <c r="Q90" s="27">
        <f t="shared" si="49"/>
        <v>1</v>
      </c>
      <c r="R90" s="27">
        <f t="shared" si="49"/>
        <v>0.85999999999999999</v>
      </c>
      <c r="S90" s="27">
        <f t="shared" si="49"/>
        <v>0.83999999999999997</v>
      </c>
      <c r="T90" s="27">
        <f t="shared" si="49"/>
        <v>0.82999999999999996</v>
      </c>
      <c r="U90" s="27">
        <f t="shared" si="49"/>
        <v>0.82999999999999996</v>
      </c>
      <c r="V90" s="27">
        <f t="shared" si="49"/>
        <v>0.82999999999999996</v>
      </c>
      <c r="W90" s="27">
        <f t="shared" si="49"/>
        <v>0.82999999999999996</v>
      </c>
      <c r="X90" s="27">
        <f t="shared" si="49"/>
        <v>0.82999999999999996</v>
      </c>
      <c r="Y90" s="27">
        <f t="shared" si="49"/>
        <v>0.82999999999999996</v>
      </c>
      <c r="Z90" s="27">
        <f t="shared" si="49"/>
        <v>0.81999999999999995</v>
      </c>
      <c r="AC90" s="27">
        <f t="shared" si="51"/>
        <v>1</v>
      </c>
      <c r="AD90" s="27">
        <f t="shared" si="52"/>
        <v>0.54385485867423267</v>
      </c>
      <c r="AE90" s="27">
        <f t="shared" si="52"/>
        <v>0.72731695568036692</v>
      </c>
      <c r="AF90" s="27">
        <f t="shared" si="52"/>
        <v>0.94254001406828269</v>
      </c>
      <c r="AG90" s="27">
        <f t="shared" si="52"/>
        <v>0.53398144991879803</v>
      </c>
      <c r="AH90" s="27">
        <f t="shared" si="52"/>
        <v>0.2962478999960112</v>
      </c>
      <c r="AI90" s="27">
        <f t="shared" si="52"/>
        <v>0.1508393365822327</v>
      </c>
      <c r="AJ90" s="27">
        <f t="shared" si="52"/>
        <v>0.062758413833089222</v>
      </c>
      <c r="AK90" s="27">
        <f t="shared" si="52"/>
        <v>0.01510817110481355</v>
      </c>
      <c r="AL90" s="27">
        <f t="shared" si="52"/>
        <v>1</v>
      </c>
      <c r="AO90" s="27">
        <f t="shared" si="53"/>
        <v>0.89000000000000001</v>
      </c>
      <c r="AP90" s="27">
        <f t="shared" si="54"/>
        <v>0.84999999999999998</v>
      </c>
      <c r="AQ90" s="27">
        <f t="shared" si="54"/>
        <v>0.82999999999999996</v>
      </c>
      <c r="AR90" s="27">
        <f t="shared" si="54"/>
        <v>0.81999999999999995</v>
      </c>
      <c r="AS90" s="27">
        <f t="shared" si="54"/>
        <v>0.81999999999999995</v>
      </c>
      <c r="AT90" s="27">
        <f t="shared" si="54"/>
        <v>0.81999999999999995</v>
      </c>
      <c r="AU90" s="27">
        <f t="shared" si="54"/>
        <v>0.81999999999999995</v>
      </c>
      <c r="AV90" s="27">
        <f t="shared" si="54"/>
        <v>0.81999999999999995</v>
      </c>
      <c r="AW90" s="27">
        <f t="shared" si="54"/>
        <v>0.81999999999999995</v>
      </c>
      <c r="AX90" s="27">
        <f t="shared" si="54"/>
        <v>0</v>
      </c>
      <c r="BA90" s="27">
        <f t="shared" si="55"/>
        <v>0</v>
      </c>
      <c r="BB90" s="27">
        <f t="shared" si="56"/>
        <v>0.45614514132576733</v>
      </c>
      <c r="BC90" s="27">
        <f t="shared" si="56"/>
        <v>0.27268304431963308</v>
      </c>
      <c r="BD90" s="27">
        <f t="shared" si="56"/>
        <v>0.057459985931717306</v>
      </c>
      <c r="BE90" s="27">
        <f t="shared" si="56"/>
        <v>0.46601855008120197</v>
      </c>
      <c r="BF90" s="27">
        <f t="shared" si="56"/>
        <v>0.7037521000039888</v>
      </c>
      <c r="BG90" s="27">
        <f t="shared" si="56"/>
        <v>0.8491606634177673</v>
      </c>
      <c r="BH90" s="27">
        <f t="shared" si="56"/>
        <v>0.93724158616691078</v>
      </c>
      <c r="BI90" s="27">
        <f t="shared" si="56"/>
        <v>0.98489182889518645</v>
      </c>
      <c r="BJ90" s="27">
        <f t="shared" si="56"/>
        <v>0</v>
      </c>
      <c r="BM90">
        <f t="shared" si="43"/>
        <v>1</v>
      </c>
      <c r="BN90">
        <f t="shared" si="44"/>
        <v>0.85543854858674229</v>
      </c>
      <c r="BO90">
        <f t="shared" si="44"/>
        <v>0.83727316955680364</v>
      </c>
      <c r="BP90">
        <f t="shared" si="44"/>
        <v>0.82942540014068278</v>
      </c>
      <c r="BQ90">
        <f t="shared" si="44"/>
        <v>0.82533981449918792</v>
      </c>
      <c r="BR90">
        <f t="shared" si="44"/>
        <v>0.82296247899996</v>
      </c>
      <c r="BS90">
        <f t="shared" si="44"/>
        <v>0.82150839336582226</v>
      </c>
      <c r="BT90">
        <f t="shared" si="44"/>
        <v>0.82062758413833081</v>
      </c>
      <c r="BU90">
        <f t="shared" si="44"/>
        <v>0.82015108171104811</v>
      </c>
      <c r="BV90">
        <f t="shared" si="44"/>
        <v>0.81999999999999995</v>
      </c>
    </row>
    <row r="91" ht="13">
      <c r="B91" s="29">
        <v>90</v>
      </c>
      <c r="C91" s="30">
        <f t="shared" si="46"/>
        <v>1.5707963267948966</v>
      </c>
      <c r="D91" s="7">
        <f t="shared" si="47"/>
        <v>1</v>
      </c>
      <c r="E91" s="8">
        <f t="shared" si="48"/>
        <v>0</v>
      </c>
      <c r="F91" s="8">
        <f t="shared" si="48"/>
        <v>0</v>
      </c>
      <c r="G91" s="8">
        <f t="shared" si="48"/>
        <v>0</v>
      </c>
      <c r="H91" s="8">
        <f t="shared" si="48"/>
        <v>0</v>
      </c>
      <c r="I91" s="8">
        <f t="shared" si="48"/>
        <v>0</v>
      </c>
      <c r="J91" s="8">
        <f t="shared" si="48"/>
        <v>0</v>
      </c>
      <c r="K91" s="8">
        <f t="shared" si="48"/>
        <v>0</v>
      </c>
      <c r="L91" s="8">
        <f t="shared" si="48"/>
        <v>0</v>
      </c>
      <c r="M91" s="9">
        <f t="shared" si="48"/>
        <v>0</v>
      </c>
      <c r="N91" s="27"/>
      <c r="O91" s="1"/>
      <c r="P91" s="1"/>
      <c r="Q91" s="27">
        <f t="shared" si="49"/>
        <v>1</v>
      </c>
      <c r="R91" s="27">
        <f t="shared" si="49"/>
        <v>0</v>
      </c>
      <c r="S91" s="27">
        <f t="shared" si="49"/>
        <v>0</v>
      </c>
      <c r="T91" s="27">
        <f t="shared" si="49"/>
        <v>0</v>
      </c>
      <c r="U91" s="27">
        <f t="shared" si="49"/>
        <v>0</v>
      </c>
      <c r="V91" s="27">
        <f t="shared" si="49"/>
        <v>0</v>
      </c>
      <c r="W91" s="27">
        <f t="shared" si="49"/>
        <v>0</v>
      </c>
      <c r="X91" s="27">
        <f t="shared" si="49"/>
        <v>0</v>
      </c>
      <c r="Y91" s="27">
        <f t="shared" si="49"/>
        <v>0</v>
      </c>
      <c r="Z91" s="27">
        <f t="shared" si="49"/>
        <v>0</v>
      </c>
      <c r="AC91" s="27">
        <f t="shared" si="51"/>
        <v>1</v>
      </c>
      <c r="AD91" s="27">
        <f t="shared" si="52"/>
        <v>1</v>
      </c>
      <c r="AE91" s="27">
        <f t="shared" si="52"/>
        <v>1</v>
      </c>
      <c r="AF91" s="27">
        <f t="shared" si="52"/>
        <v>1</v>
      </c>
      <c r="AG91" s="27">
        <f t="shared" si="52"/>
        <v>1</v>
      </c>
      <c r="AH91" s="27">
        <f t="shared" si="52"/>
        <v>1</v>
      </c>
      <c r="AI91" s="27">
        <f t="shared" si="52"/>
        <v>1</v>
      </c>
      <c r="AJ91" s="27">
        <f t="shared" si="52"/>
        <v>1</v>
      </c>
      <c r="AK91" s="27">
        <f t="shared" si="52"/>
        <v>1</v>
      </c>
      <c r="AL91" s="27">
        <f t="shared" si="52"/>
        <v>1</v>
      </c>
      <c r="AO91" s="27">
        <f t="shared" si="53"/>
        <v>0.89000000000000001</v>
      </c>
      <c r="AP91" s="27">
        <f t="shared" si="54"/>
        <v>0</v>
      </c>
      <c r="AQ91" s="27">
        <f t="shared" si="54"/>
        <v>0</v>
      </c>
      <c r="AR91" s="27">
        <f t="shared" si="54"/>
        <v>0</v>
      </c>
      <c r="AS91" s="27">
        <f t="shared" si="54"/>
        <v>0</v>
      </c>
      <c r="AT91" s="27">
        <f t="shared" si="54"/>
        <v>0</v>
      </c>
      <c r="AU91" s="27">
        <f t="shared" si="54"/>
        <v>0</v>
      </c>
      <c r="AV91" s="27">
        <f t="shared" si="54"/>
        <v>0</v>
      </c>
      <c r="AW91" s="27">
        <f t="shared" si="54"/>
        <v>0</v>
      </c>
      <c r="AX91" s="27">
        <f t="shared" si="54"/>
        <v>0</v>
      </c>
      <c r="BA91" s="27">
        <f t="shared" si="55"/>
        <v>0</v>
      </c>
      <c r="BB91" s="40">
        <f t="shared" si="56"/>
        <v>0</v>
      </c>
      <c r="BC91" s="40">
        <f t="shared" si="56"/>
        <v>0</v>
      </c>
      <c r="BD91" s="27">
        <f t="shared" si="56"/>
        <v>0</v>
      </c>
      <c r="BE91" s="27">
        <f t="shared" si="56"/>
        <v>0</v>
      </c>
      <c r="BF91" s="27">
        <f t="shared" si="56"/>
        <v>0</v>
      </c>
      <c r="BG91" s="27">
        <f t="shared" si="56"/>
        <v>0</v>
      </c>
      <c r="BH91" s="27">
        <f t="shared" si="56"/>
        <v>0</v>
      </c>
      <c r="BI91" s="27">
        <f t="shared" si="56"/>
        <v>0</v>
      </c>
      <c r="BJ91" s="27">
        <f t="shared" si="56"/>
        <v>0</v>
      </c>
      <c r="BM91">
        <f t="shared" si="43"/>
        <v>1</v>
      </c>
      <c r="BN91">
        <f t="shared" si="44"/>
        <v>0</v>
      </c>
      <c r="BO91">
        <f t="shared" si="44"/>
        <v>0</v>
      </c>
      <c r="BP91">
        <f t="shared" si="44"/>
        <v>0</v>
      </c>
      <c r="BQ91">
        <f t="shared" si="44"/>
        <v>0</v>
      </c>
      <c r="BR91">
        <f t="shared" si="44"/>
        <v>0</v>
      </c>
      <c r="BS91">
        <f t="shared" si="44"/>
        <v>0</v>
      </c>
      <c r="BT91">
        <f t="shared" si="44"/>
        <v>0</v>
      </c>
      <c r="BU91">
        <f t="shared" si="44"/>
        <v>0</v>
      </c>
      <c r="BV91">
        <f t="shared" si="44"/>
        <v>0</v>
      </c>
    </row>
    <row r="92">
      <c r="B92" s="27"/>
      <c r="C92" s="1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</row>
    <row r="93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</row>
    <row r="94" ht="15">
      <c r="B94" s="12" t="s">
        <v>27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</row>
    <row r="95">
      <c r="B95" s="27"/>
      <c r="C95" s="13" t="s">
        <v>22</v>
      </c>
      <c r="D95" s="27">
        <v>0</v>
      </c>
      <c r="E95" s="27">
        <v>10</v>
      </c>
      <c r="F95" s="27">
        <v>20</v>
      </c>
      <c r="G95" s="27">
        <v>30</v>
      </c>
      <c r="H95" s="27">
        <v>40</v>
      </c>
      <c r="I95" s="27">
        <v>50</v>
      </c>
      <c r="J95" s="27">
        <v>60</v>
      </c>
      <c r="K95" s="27">
        <v>70</v>
      </c>
      <c r="L95" s="27">
        <v>80</v>
      </c>
      <c r="M95" s="27">
        <v>90</v>
      </c>
      <c r="N95" s="27"/>
      <c r="O95" s="27"/>
      <c r="P95" s="27"/>
    </row>
    <row r="96">
      <c r="B96" s="27"/>
      <c r="C96" s="13" t="s">
        <v>23</v>
      </c>
      <c r="D96" s="1">
        <f t="shared" ref="D96:M96" si="57">D$12*PI()/180</f>
        <v>0</v>
      </c>
      <c r="E96" s="1">
        <f t="shared" si="57"/>
        <v>0.17453292519943295</v>
      </c>
      <c r="F96" s="1">
        <f t="shared" si="57"/>
        <v>0.3490658503988659</v>
      </c>
      <c r="G96" s="1">
        <f t="shared" si="57"/>
        <v>0.52359877559829882</v>
      </c>
      <c r="H96" s="1">
        <f t="shared" si="57"/>
        <v>0.69813170079773179</v>
      </c>
      <c r="I96" s="1">
        <f t="shared" si="57"/>
        <v>0.87266462599716477</v>
      </c>
      <c r="J96" s="1">
        <f t="shared" si="57"/>
        <v>1.0471975511965976</v>
      </c>
      <c r="K96" s="1">
        <f t="shared" si="57"/>
        <v>1.2217304763960306</v>
      </c>
      <c r="L96" s="1">
        <f t="shared" si="57"/>
        <v>1.3962634015954636</v>
      </c>
      <c r="M96" s="1">
        <f t="shared" si="57"/>
        <v>1.5707963267948966</v>
      </c>
      <c r="N96" s="27"/>
    </row>
    <row r="97" ht="13">
      <c r="B97" s="28" t="s">
        <v>16</v>
      </c>
      <c r="C97" s="28" t="s">
        <v>17</v>
      </c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</row>
    <row r="98">
      <c r="B98" s="27">
        <v>0</v>
      </c>
      <c r="C98" s="1">
        <f t="shared" si="46"/>
        <v>0</v>
      </c>
      <c r="D98" s="2">
        <f t="shared" ref="D98:M107" si="58">D66*D82</f>
        <v>1</v>
      </c>
      <c r="E98" s="3">
        <f t="shared" ref="E98:M98" si="59">E66*E82</f>
        <v>1</v>
      </c>
      <c r="F98" s="3">
        <f t="shared" si="59"/>
        <v>1</v>
      </c>
      <c r="G98" s="3">
        <f t="shared" si="59"/>
        <v>1</v>
      </c>
      <c r="H98" s="3">
        <f t="shared" si="59"/>
        <v>1</v>
      </c>
      <c r="I98" s="3">
        <f t="shared" si="59"/>
        <v>1</v>
      </c>
      <c r="J98" s="3">
        <f t="shared" si="59"/>
        <v>1</v>
      </c>
      <c r="K98" s="3">
        <f t="shared" si="59"/>
        <v>1</v>
      </c>
      <c r="L98" s="3">
        <f t="shared" si="59"/>
        <v>1</v>
      </c>
      <c r="M98" s="4">
        <f t="shared" si="59"/>
        <v>1</v>
      </c>
      <c r="N98" s="27"/>
      <c r="Q98">
        <f t="shared" ref="Q98:Q107" si="60">BM66*BM82</f>
        <v>1</v>
      </c>
      <c r="R98">
        <f t="shared" ref="R98:Z107" si="61">BN66*BN82</f>
        <v>1</v>
      </c>
      <c r="S98">
        <f t="shared" si="61"/>
        <v>1</v>
      </c>
      <c r="T98">
        <f t="shared" si="61"/>
        <v>1</v>
      </c>
      <c r="U98">
        <f t="shared" si="61"/>
        <v>1</v>
      </c>
      <c r="V98">
        <f t="shared" si="61"/>
        <v>1</v>
      </c>
      <c r="W98">
        <f t="shared" si="61"/>
        <v>1</v>
      </c>
      <c r="X98">
        <f t="shared" si="61"/>
        <v>1</v>
      </c>
      <c r="Y98">
        <f t="shared" si="61"/>
        <v>1</v>
      </c>
      <c r="Z98">
        <f t="shared" si="61"/>
        <v>1</v>
      </c>
    </row>
    <row r="99">
      <c r="B99" s="27">
        <v>10</v>
      </c>
      <c r="C99" s="1">
        <f t="shared" si="46"/>
        <v>0.17453292519943295</v>
      </c>
      <c r="D99" s="5">
        <f t="shared" si="58"/>
        <v>0.98999999999999999</v>
      </c>
      <c r="E99" s="1">
        <f t="shared" si="58"/>
        <v>0.97104734904210255</v>
      </c>
      <c r="F99" s="1">
        <f t="shared" si="58"/>
        <v>0.95298615134679776</v>
      </c>
      <c r="G99" s="1">
        <f t="shared" si="58"/>
        <v>0.93637692518788418</v>
      </c>
      <c r="H99" s="1">
        <f t="shared" si="58"/>
        <v>0.92172464874959281</v>
      </c>
      <c r="I99" s="1">
        <f t="shared" si="58"/>
        <v>0.90946190449988717</v>
      </c>
      <c r="J99" s="1">
        <f t="shared" si="58"/>
        <v>0.89993857391039733</v>
      </c>
      <c r="K99" s="1">
        <f t="shared" si="58"/>
        <v>0.89341750044863921</v>
      </c>
      <c r="L99" s="1">
        <f t="shared" si="58"/>
        <v>0.89007442245719814</v>
      </c>
      <c r="M99" s="6">
        <f t="shared" si="58"/>
        <v>0.89000000000000001</v>
      </c>
      <c r="N99" s="27"/>
      <c r="Q99">
        <f t="shared" si="60"/>
        <v>0.98999999999999999</v>
      </c>
      <c r="R99">
        <f t="shared" si="61"/>
        <v>0.97104734904210255</v>
      </c>
      <c r="S99">
        <f t="shared" si="61"/>
        <v>0.95298615134679776</v>
      </c>
      <c r="T99">
        <f t="shared" si="61"/>
        <v>0.93637692518788418</v>
      </c>
      <c r="U99">
        <f t="shared" si="61"/>
        <v>0.92172464874959281</v>
      </c>
      <c r="V99">
        <f t="shared" si="61"/>
        <v>0.90946190449988717</v>
      </c>
      <c r="W99">
        <f t="shared" si="61"/>
        <v>0.89993857391039733</v>
      </c>
      <c r="X99">
        <f t="shared" si="61"/>
        <v>0.89341750044863921</v>
      </c>
      <c r="Y99">
        <f t="shared" si="61"/>
        <v>0.89007442245719814</v>
      </c>
      <c r="Z99">
        <f t="shared" si="61"/>
        <v>0.89000000000000001</v>
      </c>
    </row>
    <row r="100">
      <c r="B100" s="27">
        <v>20</v>
      </c>
      <c r="C100" s="1">
        <f t="shared" si="46"/>
        <v>0.3490658503988659</v>
      </c>
      <c r="D100" s="5">
        <f t="shared" si="58"/>
        <v>0.97999999999999998</v>
      </c>
      <c r="E100" s="1">
        <f t="shared" si="58"/>
        <v>0.94128386470067438</v>
      </c>
      <c r="F100" s="1">
        <f t="shared" si="58"/>
        <v>0.90453643740036682</v>
      </c>
      <c r="G100" s="1">
        <f t="shared" si="58"/>
        <v>0.87412062625002418</v>
      </c>
      <c r="H100" s="1">
        <f t="shared" si="58"/>
        <v>0.87301586458808766</v>
      </c>
      <c r="I100" s="1">
        <f t="shared" si="58"/>
        <v>0.87277470796304502</v>
      </c>
      <c r="J100" s="1">
        <f t="shared" si="58"/>
        <v>0.87340251265588598</v>
      </c>
      <c r="K100" s="1">
        <f t="shared" si="58"/>
        <v>0.87486589016019067</v>
      </c>
      <c r="L100" s="1">
        <f t="shared" si="58"/>
        <v>0.87709677148058063</v>
      </c>
      <c r="M100" s="6">
        <f t="shared" si="58"/>
        <v>0.88</v>
      </c>
      <c r="N100" s="27"/>
      <c r="Q100">
        <f t="shared" si="60"/>
        <v>0.97999999999999998</v>
      </c>
      <c r="R100">
        <f t="shared" si="61"/>
        <v>0.94128386470067438</v>
      </c>
      <c r="S100">
        <f t="shared" si="61"/>
        <v>0.90453643740036682</v>
      </c>
      <c r="T100">
        <f t="shared" si="61"/>
        <v>0.87412062625002418</v>
      </c>
      <c r="U100">
        <f t="shared" si="61"/>
        <v>0.87301586458808766</v>
      </c>
      <c r="V100">
        <f t="shared" si="61"/>
        <v>0.87277470796304502</v>
      </c>
      <c r="W100">
        <f t="shared" si="61"/>
        <v>0.87340251265588598</v>
      </c>
      <c r="X100">
        <f t="shared" si="61"/>
        <v>0.87486589016019067</v>
      </c>
      <c r="Y100">
        <f t="shared" si="61"/>
        <v>0.87709677148058063</v>
      </c>
      <c r="Z100">
        <f t="shared" si="61"/>
        <v>0.88</v>
      </c>
    </row>
    <row r="101">
      <c r="B101" s="27">
        <v>30</v>
      </c>
      <c r="C101" s="1">
        <f t="shared" si="46"/>
        <v>0.52359877559829882</v>
      </c>
      <c r="D101" s="5">
        <f t="shared" si="58"/>
        <v>0.96999999999999997</v>
      </c>
      <c r="E101" s="1">
        <f t="shared" si="58"/>
        <v>0.90926764901400758</v>
      </c>
      <c r="F101" s="1">
        <f t="shared" si="58"/>
        <v>0.86351479807985643</v>
      </c>
      <c r="G101" s="1">
        <f t="shared" si="58"/>
        <v>0.86041709366452446</v>
      </c>
      <c r="H101" s="1">
        <f t="shared" si="58"/>
        <v>0.85865241173371754</v>
      </c>
      <c r="I101" s="1">
        <f t="shared" si="58"/>
        <v>0.85830260374138301</v>
      </c>
      <c r="J101" s="1">
        <f t="shared" si="58"/>
        <v>0.85937079992201526</v>
      </c>
      <c r="K101" s="1">
        <f t="shared" si="58"/>
        <v>0.86178369719503023</v>
      </c>
      <c r="L101" s="1">
        <f t="shared" si="58"/>
        <v>0.86539534054116041</v>
      </c>
      <c r="M101" s="6">
        <f t="shared" si="58"/>
        <v>0.87</v>
      </c>
      <c r="N101" s="27"/>
      <c r="Q101" s="40">
        <f t="shared" si="60"/>
        <v>0.96999999999999997</v>
      </c>
      <c r="R101">
        <f t="shared" si="61"/>
        <v>0.90926764901400758</v>
      </c>
      <c r="S101">
        <f t="shared" si="61"/>
        <v>0.86351479807985643</v>
      </c>
      <c r="T101">
        <f t="shared" si="61"/>
        <v>0.86041709366452446</v>
      </c>
      <c r="U101">
        <f t="shared" si="61"/>
        <v>0.85865241173371754</v>
      </c>
      <c r="V101">
        <f t="shared" si="61"/>
        <v>0.85830260374138301</v>
      </c>
      <c r="W101">
        <f t="shared" si="61"/>
        <v>0.85937079992201526</v>
      </c>
      <c r="X101">
        <f t="shared" si="61"/>
        <v>0.86178369719503023</v>
      </c>
      <c r="Y101">
        <f t="shared" si="61"/>
        <v>0.86539534054116041</v>
      </c>
      <c r="Z101" s="40">
        <f t="shared" si="61"/>
        <v>0.87</v>
      </c>
    </row>
    <row r="102">
      <c r="B102" s="27">
        <v>40</v>
      </c>
      <c r="C102" s="1">
        <f t="shared" si="46"/>
        <v>0.69813170079773179</v>
      </c>
      <c r="D102" s="5">
        <f t="shared" si="58"/>
        <v>0.95999999999999996</v>
      </c>
      <c r="E102" s="1">
        <f t="shared" si="58"/>
        <v>0.87284831224829629</v>
      </c>
      <c r="F102" s="1">
        <f t="shared" si="58"/>
        <v>0.85016962231015292</v>
      </c>
      <c r="G102" s="1">
        <f t="shared" si="58"/>
        <v>0.84565432622612091</v>
      </c>
      <c r="H102" s="1">
        <f t="shared" si="58"/>
        <v>0.8431277208570761</v>
      </c>
      <c r="I102" s="1">
        <f t="shared" si="58"/>
        <v>0.84268855757844807</v>
      </c>
      <c r="J102" s="1">
        <f t="shared" si="58"/>
        <v>0.84432985237170388</v>
      </c>
      <c r="K102" s="1">
        <f t="shared" si="58"/>
        <v>0.84794534901771068</v>
      </c>
      <c r="L102" s="1">
        <f t="shared" si="58"/>
        <v>0.85329823407839689</v>
      </c>
      <c r="M102" s="6">
        <f t="shared" si="58"/>
        <v>0.85999999999999999</v>
      </c>
      <c r="N102" s="27"/>
      <c r="Q102">
        <f t="shared" si="60"/>
        <v>0.95999999999999996</v>
      </c>
      <c r="R102">
        <f t="shared" si="61"/>
        <v>0.87284831224829629</v>
      </c>
      <c r="S102">
        <f t="shared" si="61"/>
        <v>0.85016962231015292</v>
      </c>
      <c r="T102">
        <f t="shared" si="61"/>
        <v>0.84565432622612091</v>
      </c>
      <c r="U102">
        <f t="shared" si="61"/>
        <v>0.8431277208570761</v>
      </c>
      <c r="V102">
        <f t="shared" si="61"/>
        <v>0.84268855757844807</v>
      </c>
      <c r="W102">
        <f t="shared" si="61"/>
        <v>0.84432985237170388</v>
      </c>
      <c r="X102">
        <f t="shared" si="61"/>
        <v>0.84794534901771068</v>
      </c>
      <c r="Y102">
        <f t="shared" si="61"/>
        <v>0.85329823407839689</v>
      </c>
      <c r="Z102">
        <f t="shared" si="61"/>
        <v>0.85999999999999999</v>
      </c>
    </row>
    <row r="103">
      <c r="B103" s="27">
        <v>50</v>
      </c>
      <c r="C103" s="1">
        <f t="shared" si="46"/>
        <v>0.87266462599716477</v>
      </c>
      <c r="D103" s="5">
        <f t="shared" si="58"/>
        <v>0.94999999999999996</v>
      </c>
      <c r="E103" s="1">
        <f t="shared" si="58"/>
        <v>0.8442766852565492</v>
      </c>
      <c r="F103" s="1">
        <f t="shared" si="58"/>
        <v>0.83548067184604213</v>
      </c>
      <c r="G103" s="1">
        <f t="shared" si="58"/>
        <v>0.82930944149108143</v>
      </c>
      <c r="H103" s="1">
        <f t="shared" si="58"/>
        <v>0.8259794192121207</v>
      </c>
      <c r="I103" s="1">
        <f t="shared" si="58"/>
        <v>0.82548538256334481</v>
      </c>
      <c r="J103" s="1">
        <f t="shared" si="58"/>
        <v>0.82779794606663082</v>
      </c>
      <c r="K103" s="1">
        <f t="shared" si="58"/>
        <v>0.83287460084670684</v>
      </c>
      <c r="L103" s="1">
        <f t="shared" si="58"/>
        <v>0.84048913908649969</v>
      </c>
      <c r="M103" s="6">
        <f t="shared" si="58"/>
        <v>0.84999999999999998</v>
      </c>
      <c r="N103" s="27"/>
      <c r="Q103" s="40">
        <f t="shared" si="60"/>
        <v>0.94999999999999996</v>
      </c>
      <c r="R103">
        <f t="shared" si="61"/>
        <v>0.8442766852565492</v>
      </c>
      <c r="S103">
        <f t="shared" si="61"/>
        <v>0.83548067184604213</v>
      </c>
      <c r="T103">
        <f t="shared" si="61"/>
        <v>0.82930944149108143</v>
      </c>
      <c r="U103">
        <f t="shared" si="61"/>
        <v>0.8259794192121207</v>
      </c>
      <c r="V103">
        <f t="shared" si="61"/>
        <v>0.82548538256334481</v>
      </c>
      <c r="W103">
        <f t="shared" si="61"/>
        <v>0.82779794606663082</v>
      </c>
      <c r="X103">
        <f t="shared" si="61"/>
        <v>0.83287460084670684</v>
      </c>
      <c r="Y103">
        <f t="shared" si="61"/>
        <v>0.84048913908649969</v>
      </c>
      <c r="Z103" s="40">
        <f t="shared" si="61"/>
        <v>0.84999999999999998</v>
      </c>
    </row>
    <row r="104">
      <c r="B104" s="27">
        <v>60</v>
      </c>
      <c r="C104" s="1">
        <f t="shared" si="46"/>
        <v>1.0471975511965976</v>
      </c>
      <c r="D104" s="5">
        <f t="shared" si="58"/>
        <v>0.93999999999999995</v>
      </c>
      <c r="E104" s="1">
        <f t="shared" si="58"/>
        <v>0.83060154470246439</v>
      </c>
      <c r="F104" s="1">
        <f t="shared" si="58"/>
        <v>0.81855822456562988</v>
      </c>
      <c r="G104" s="1">
        <f t="shared" si="58"/>
        <v>0.81073037041557705</v>
      </c>
      <c r="H104" s="1">
        <f t="shared" si="58"/>
        <v>0.80678164499223814</v>
      </c>
      <c r="I104" s="1">
        <f t="shared" si="58"/>
        <v>0.80628908467183913</v>
      </c>
      <c r="J104" s="1">
        <f t="shared" si="58"/>
        <v>0.80918871663308789</v>
      </c>
      <c r="K104" s="1">
        <f t="shared" si="58"/>
        <v>0.81577912916703954</v>
      </c>
      <c r="L104" s="1">
        <f t="shared" si="58"/>
        <v>0.82631362796945029</v>
      </c>
      <c r="M104" s="6">
        <f t="shared" si="58"/>
        <v>0.83999999999999997</v>
      </c>
      <c r="N104" s="27"/>
      <c r="Q104" s="40">
        <f t="shared" si="60"/>
        <v>0.93999999999999995</v>
      </c>
      <c r="R104">
        <f t="shared" si="61"/>
        <v>0.83060154470246439</v>
      </c>
      <c r="S104">
        <f t="shared" si="61"/>
        <v>0.81855822456562988</v>
      </c>
      <c r="T104">
        <f t="shared" si="61"/>
        <v>0.81073037041557705</v>
      </c>
      <c r="U104">
        <f t="shared" si="61"/>
        <v>0.80678164499223814</v>
      </c>
      <c r="V104">
        <f t="shared" si="61"/>
        <v>0.80628908467183913</v>
      </c>
      <c r="W104">
        <f t="shared" si="61"/>
        <v>0.80918871663308789</v>
      </c>
      <c r="X104">
        <f t="shared" si="61"/>
        <v>0.81577912916703954</v>
      </c>
      <c r="Y104">
        <f t="shared" si="61"/>
        <v>0.82631362796945029</v>
      </c>
      <c r="Z104" s="40">
        <f t="shared" si="61"/>
        <v>0.83999999999999997</v>
      </c>
    </row>
    <row r="105">
      <c r="B105" s="27">
        <v>70</v>
      </c>
      <c r="C105" s="1">
        <f t="shared" si="46"/>
        <v>1.2217304763960306</v>
      </c>
      <c r="D105" s="5">
        <f t="shared" si="58"/>
        <v>0.93000000000000005</v>
      </c>
      <c r="E105" s="1">
        <f t="shared" si="58"/>
        <v>0.81352780942644354</v>
      </c>
      <c r="F105" s="1">
        <f t="shared" si="58"/>
        <v>0.79781102375146962</v>
      </c>
      <c r="G105" s="1">
        <f t="shared" si="58"/>
        <v>0.78919418015458054</v>
      </c>
      <c r="H105" s="1">
        <f t="shared" si="58"/>
        <v>0.78529870741246999</v>
      </c>
      <c r="I105" s="1">
        <f t="shared" si="58"/>
        <v>0.78488806893698915</v>
      </c>
      <c r="J105" s="1">
        <f t="shared" si="58"/>
        <v>0.78786852900722759</v>
      </c>
      <c r="K105" s="1">
        <f t="shared" si="58"/>
        <v>0.79525022485935726</v>
      </c>
      <c r="L105" s="1">
        <f t="shared" si="58"/>
        <v>0.80910672039799458</v>
      </c>
      <c r="M105" s="6">
        <f t="shared" si="58"/>
        <v>0.82999999999999996</v>
      </c>
      <c r="N105" s="27"/>
      <c r="Q105">
        <f t="shared" si="60"/>
        <v>0.93000000000000005</v>
      </c>
      <c r="R105">
        <f t="shared" si="61"/>
        <v>0.81352780942644354</v>
      </c>
      <c r="S105">
        <f t="shared" si="61"/>
        <v>0.79781102375146962</v>
      </c>
      <c r="T105">
        <f t="shared" si="61"/>
        <v>0.78919418015458054</v>
      </c>
      <c r="U105">
        <f t="shared" si="61"/>
        <v>0.78529870741246999</v>
      </c>
      <c r="V105">
        <f t="shared" si="61"/>
        <v>0.78488806893698915</v>
      </c>
      <c r="W105">
        <f t="shared" si="61"/>
        <v>0.78786852900722759</v>
      </c>
      <c r="X105">
        <f t="shared" si="61"/>
        <v>0.79525022485935726</v>
      </c>
      <c r="Y105">
        <f t="shared" si="61"/>
        <v>0.80910672039799458</v>
      </c>
      <c r="Z105">
        <f t="shared" si="61"/>
        <v>0.82999999999999996</v>
      </c>
    </row>
    <row r="106">
      <c r="B106" s="27">
        <v>80</v>
      </c>
      <c r="C106" s="1">
        <f t="shared" si="46"/>
        <v>1.3962634015954636</v>
      </c>
      <c r="D106" s="5">
        <f t="shared" si="58"/>
        <v>0.92000000000000004</v>
      </c>
      <c r="E106" s="1">
        <f t="shared" si="58"/>
        <v>0.78713270581941996</v>
      </c>
      <c r="F106" s="1">
        <f t="shared" si="58"/>
        <v>0.77081677535292326</v>
      </c>
      <c r="G106" s="1">
        <f t="shared" si="58"/>
        <v>0.76432246790044489</v>
      </c>
      <c r="H106" s="1">
        <f t="shared" si="58"/>
        <v>0.76175768120753773</v>
      </c>
      <c r="I106" s="1">
        <f t="shared" si="58"/>
        <v>0.76151994765761488</v>
      </c>
      <c r="J106" s="1">
        <f t="shared" si="58"/>
        <v>0.76353076722295887</v>
      </c>
      <c r="K106" s="1">
        <f t="shared" si="58"/>
        <v>0.76915221681107582</v>
      </c>
      <c r="L106" s="1">
        <f t="shared" si="58"/>
        <v>0.78360395913185044</v>
      </c>
      <c r="M106" s="6">
        <f t="shared" si="58"/>
        <v>0.81999999999999995</v>
      </c>
      <c r="N106" s="27"/>
      <c r="Q106">
        <f t="shared" si="60"/>
        <v>0.92000000000000004</v>
      </c>
      <c r="R106">
        <f t="shared" si="61"/>
        <v>0.78713270581941996</v>
      </c>
      <c r="S106">
        <f t="shared" si="61"/>
        <v>0.77081677535292326</v>
      </c>
      <c r="T106">
        <f t="shared" si="61"/>
        <v>0.76432246790044489</v>
      </c>
      <c r="U106">
        <f t="shared" si="61"/>
        <v>0.76175768120753773</v>
      </c>
      <c r="V106">
        <f t="shared" si="61"/>
        <v>0.76151994765761488</v>
      </c>
      <c r="W106">
        <f t="shared" si="61"/>
        <v>0.76353076722295887</v>
      </c>
      <c r="X106">
        <f t="shared" si="61"/>
        <v>0.76915221681107582</v>
      </c>
      <c r="Y106">
        <f t="shared" si="61"/>
        <v>0.78360395913185044</v>
      </c>
      <c r="Z106">
        <f t="shared" si="61"/>
        <v>0.81999999999999995</v>
      </c>
    </row>
    <row r="107" ht="13">
      <c r="B107" s="27">
        <v>90</v>
      </c>
      <c r="C107" s="1">
        <f t="shared" si="46"/>
        <v>1.5707963267948966</v>
      </c>
      <c r="D107" s="7">
        <f t="shared" si="58"/>
        <v>0</v>
      </c>
      <c r="E107" s="8">
        <f t="shared" si="58"/>
        <v>0</v>
      </c>
      <c r="F107" s="8">
        <f t="shared" si="58"/>
        <v>0</v>
      </c>
      <c r="G107" s="8">
        <f t="shared" si="58"/>
        <v>0</v>
      </c>
      <c r="H107" s="8">
        <f t="shared" si="58"/>
        <v>0</v>
      </c>
      <c r="I107" s="8">
        <f t="shared" si="58"/>
        <v>0</v>
      </c>
      <c r="J107" s="8">
        <f t="shared" si="58"/>
        <v>0</v>
      </c>
      <c r="K107" s="8">
        <f t="shared" si="58"/>
        <v>0</v>
      </c>
      <c r="L107" s="8">
        <f t="shared" si="58"/>
        <v>0</v>
      </c>
      <c r="M107" s="9">
        <f t="shared" si="58"/>
        <v>0</v>
      </c>
      <c r="N107" s="27"/>
      <c r="Q107">
        <f t="shared" si="60"/>
        <v>0</v>
      </c>
      <c r="R107">
        <f t="shared" si="61"/>
        <v>0</v>
      </c>
      <c r="S107">
        <f t="shared" si="61"/>
        <v>0</v>
      </c>
      <c r="T107">
        <f t="shared" si="61"/>
        <v>0</v>
      </c>
      <c r="U107">
        <f t="shared" si="61"/>
        <v>0</v>
      </c>
      <c r="V107">
        <f t="shared" si="61"/>
        <v>0</v>
      </c>
      <c r="W107">
        <f t="shared" si="61"/>
        <v>0</v>
      </c>
      <c r="X107">
        <f t="shared" si="61"/>
        <v>0</v>
      </c>
      <c r="Y107">
        <f t="shared" si="61"/>
        <v>0</v>
      </c>
      <c r="Z107">
        <f t="shared" si="61"/>
        <v>0</v>
      </c>
    </row>
    <row r="108">
      <c r="B108" s="27"/>
      <c r="C108" s="1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</row>
    <row r="110" ht="15">
      <c r="B110" s="12" t="s">
        <v>28</v>
      </c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</row>
    <row r="111">
      <c r="B111" s="27"/>
      <c r="C111" s="13" t="s">
        <v>22</v>
      </c>
      <c r="D111" s="27">
        <v>0</v>
      </c>
      <c r="E111" s="27">
        <v>10</v>
      </c>
      <c r="F111" s="27">
        <v>20</v>
      </c>
      <c r="G111" s="27">
        <v>30</v>
      </c>
      <c r="H111" s="27">
        <v>40</v>
      </c>
      <c r="I111" s="27">
        <v>50</v>
      </c>
      <c r="J111" s="27">
        <v>60</v>
      </c>
      <c r="K111" s="27">
        <v>70</v>
      </c>
      <c r="L111" s="27">
        <v>80</v>
      </c>
      <c r="M111" s="27">
        <v>90</v>
      </c>
      <c r="N111" s="27"/>
      <c r="O111" s="27"/>
      <c r="P111" s="27"/>
    </row>
    <row r="112">
      <c r="B112" s="27"/>
      <c r="C112" s="13" t="s">
        <v>23</v>
      </c>
      <c r="D112" s="1">
        <f t="shared" ref="D112:M112" si="62">D$12*PI()/180</f>
        <v>0</v>
      </c>
      <c r="E112" s="1">
        <f t="shared" si="62"/>
        <v>0.17453292519943295</v>
      </c>
      <c r="F112" s="1">
        <f t="shared" si="62"/>
        <v>0.3490658503988659</v>
      </c>
      <c r="G112" s="1">
        <f t="shared" si="62"/>
        <v>0.52359877559829882</v>
      </c>
      <c r="H112" s="1">
        <f t="shared" si="62"/>
        <v>0.69813170079773179</v>
      </c>
      <c r="I112" s="1">
        <f t="shared" si="62"/>
        <v>0.87266462599716477</v>
      </c>
      <c r="J112" s="1">
        <f t="shared" si="62"/>
        <v>1.0471975511965976</v>
      </c>
      <c r="K112" s="1">
        <f t="shared" si="62"/>
        <v>1.2217304763960306</v>
      </c>
      <c r="L112" s="1">
        <f t="shared" si="62"/>
        <v>1.3962634015954636</v>
      </c>
      <c r="M112" s="1">
        <f t="shared" si="62"/>
        <v>1.5707963267948966</v>
      </c>
      <c r="N112" s="27"/>
      <c r="O112" s="27"/>
      <c r="P112" s="27"/>
    </row>
    <row r="113" ht="13">
      <c r="B113" s="28" t="s">
        <v>16</v>
      </c>
      <c r="C113" s="28" t="s">
        <v>17</v>
      </c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</row>
    <row r="114">
      <c r="B114" s="27">
        <v>0</v>
      </c>
      <c r="C114" s="1">
        <f t="shared" ref="C114:C123" si="63">$B114*PI()/180</f>
        <v>0</v>
      </c>
      <c r="D114" s="2">
        <f t="shared" ref="D114:M116" si="64">D98*D15</f>
        <v>0</v>
      </c>
      <c r="E114" s="3">
        <f t="shared" ref="E114:M114" si="65">E98*E15</f>
        <v>0</v>
      </c>
      <c r="F114" s="3">
        <f t="shared" si="65"/>
        <v>0</v>
      </c>
      <c r="G114" s="3">
        <f t="shared" si="65"/>
        <v>0</v>
      </c>
      <c r="H114" s="3">
        <f t="shared" si="65"/>
        <v>0</v>
      </c>
      <c r="I114" s="3">
        <f t="shared" si="65"/>
        <v>0</v>
      </c>
      <c r="J114" s="3">
        <f t="shared" si="65"/>
        <v>0</v>
      </c>
      <c r="K114" s="3">
        <f t="shared" si="65"/>
        <v>0</v>
      </c>
      <c r="L114" s="3">
        <f t="shared" si="65"/>
        <v>0</v>
      </c>
      <c r="M114" s="4">
        <f t="shared" si="65"/>
        <v>0</v>
      </c>
      <c r="N114" s="27"/>
      <c r="O114" s="1">
        <f t="shared" ref="O114:O123" si="66">SUM(D114:M114)</f>
        <v>0</v>
      </c>
      <c r="P114" s="1"/>
      <c r="Q114">
        <f t="shared" ref="Q114:Z123" si="67">Q98*D15</f>
        <v>0</v>
      </c>
      <c r="R114">
        <f t="shared" si="67"/>
        <v>0</v>
      </c>
      <c r="S114">
        <f t="shared" si="67"/>
        <v>0</v>
      </c>
      <c r="T114">
        <f t="shared" si="67"/>
        <v>0</v>
      </c>
      <c r="U114">
        <f t="shared" si="67"/>
        <v>0</v>
      </c>
      <c r="V114">
        <f t="shared" si="67"/>
        <v>0</v>
      </c>
      <c r="W114">
        <f t="shared" si="67"/>
        <v>0</v>
      </c>
      <c r="X114">
        <f t="shared" si="67"/>
        <v>0</v>
      </c>
      <c r="Y114">
        <f t="shared" si="67"/>
        <v>0</v>
      </c>
      <c r="Z114">
        <f t="shared" si="67"/>
        <v>0</v>
      </c>
      <c r="AA114" s="27"/>
      <c r="AB114" s="1">
        <f t="shared" ref="AB114:AB123" si="68">SUM(Q114:Z114)</f>
        <v>0</v>
      </c>
    </row>
    <row r="115">
      <c r="B115" s="27">
        <v>10</v>
      </c>
      <c r="C115" s="1">
        <f t="shared" si="63"/>
        <v>0.17453292519943295</v>
      </c>
      <c r="D115" s="5">
        <f t="shared" si="64"/>
        <v>0.169299970946206</v>
      </c>
      <c r="E115" s="1">
        <f t="shared" si="64"/>
        <v>0.16605887674769526</v>
      </c>
      <c r="F115" s="1">
        <f t="shared" si="64"/>
        <v>0.16297023003550457</v>
      </c>
      <c r="G115" s="1">
        <f t="shared" si="64"/>
        <v>0.16012988507980452</v>
      </c>
      <c r="H115" s="1">
        <f t="shared" si="64"/>
        <v>0.15762419823606866</v>
      </c>
      <c r="I115" s="1">
        <f t="shared" si="64"/>
        <v>0.1555271454631435</v>
      </c>
      <c r="J115" s="1">
        <f t="shared" si="64"/>
        <v>0.15389856001656599</v>
      </c>
      <c r="K115" s="1">
        <f t="shared" si="64"/>
        <v>0.15278339077655212</v>
      </c>
      <c r="L115" s="1">
        <f t="shared" si="64"/>
        <v>0.15221169076966135</v>
      </c>
      <c r="M115" s="6">
        <f t="shared" si="64"/>
        <v>0.15219896377992256</v>
      </c>
      <c r="N115" s="27"/>
      <c r="O115" s="1">
        <f t="shared" si="66"/>
        <v>1.5827029118511247</v>
      </c>
      <c r="P115" s="1"/>
      <c r="Q115">
        <f t="shared" si="67"/>
        <v>0.169299970946206</v>
      </c>
      <c r="R115">
        <f t="shared" ref="R115:R123" si="69">R99*E16</f>
        <v>0.16605887674769526</v>
      </c>
      <c r="S115">
        <f t="shared" ref="S115:S123" si="70">S99*F16</f>
        <v>0.16297023003550457</v>
      </c>
      <c r="T115">
        <f t="shared" ref="T115:T123" si="71">T99*G16</f>
        <v>0.16012988507980452</v>
      </c>
      <c r="U115">
        <f t="shared" ref="U115:U123" si="72">U99*H16</f>
        <v>0.15762419823606866</v>
      </c>
      <c r="V115">
        <f t="shared" ref="V115:V123" si="73">V99*I16</f>
        <v>0.1555271454631435</v>
      </c>
      <c r="W115">
        <f t="shared" ref="W115:W123" si="74">W99*J16</f>
        <v>0.15389856001656599</v>
      </c>
      <c r="X115">
        <f t="shared" ref="X115:X123" si="75">X99*K16</f>
        <v>0.15278339077655212</v>
      </c>
      <c r="Y115">
        <f t="shared" ref="Y115:Y123" si="76">Y99*L16</f>
        <v>0.15221169076966135</v>
      </c>
      <c r="Z115">
        <f t="shared" ref="Z115:Z123" si="77">Z99*M16</f>
        <v>0.15219896377992256</v>
      </c>
      <c r="AA115" s="27"/>
      <c r="AB115" s="1">
        <f t="shared" si="68"/>
        <v>1.5827029118511247</v>
      </c>
    </row>
    <row r="116">
      <c r="B116" s="27">
        <v>20</v>
      </c>
      <c r="C116" s="1">
        <f t="shared" si="63"/>
        <v>0.3490658503988659</v>
      </c>
      <c r="D116" s="5">
        <f t="shared" ref="D116:M123" si="78">D100*D17</f>
        <v>0.31496592874640428</v>
      </c>
      <c r="E116" s="1">
        <f t="shared" si="64"/>
        <v>0.30252280271372722</v>
      </c>
      <c r="F116" s="1">
        <f t="shared" si="64"/>
        <v>0.29071240723547992</v>
      </c>
      <c r="G116" s="1">
        <f t="shared" si="64"/>
        <v>0.28093695396247692</v>
      </c>
      <c r="H116" s="1">
        <f t="shared" si="64"/>
        <v>0.28058189040850218</v>
      </c>
      <c r="I116" s="1">
        <f t="shared" si="64"/>
        <v>0.2805043841632166</v>
      </c>
      <c r="J116" s="1">
        <f t="shared" si="64"/>
        <v>0.28070615670214721</v>
      </c>
      <c r="K116" s="1">
        <f t="shared" si="64"/>
        <v>0.28117647716617772</v>
      </c>
      <c r="L116" s="1">
        <f t="shared" si="64"/>
        <v>0.28189346860189163</v>
      </c>
      <c r="M116" s="6">
        <f t="shared" si="64"/>
        <v>0.28282654826207732</v>
      </c>
      <c r="N116" s="27"/>
      <c r="O116" s="1">
        <f t="shared" si="66"/>
        <v>2.8768270179621007</v>
      </c>
      <c r="P116" s="1"/>
      <c r="Q116">
        <f t="shared" si="67"/>
        <v>0.31496592874640428</v>
      </c>
      <c r="R116">
        <f t="shared" si="69"/>
        <v>0.30252280271372722</v>
      </c>
      <c r="S116">
        <f t="shared" si="70"/>
        <v>0.29071240723547992</v>
      </c>
      <c r="T116">
        <f t="shared" si="71"/>
        <v>0.28093695396247692</v>
      </c>
      <c r="U116">
        <f t="shared" si="72"/>
        <v>0.28058189040850218</v>
      </c>
      <c r="V116">
        <f t="shared" si="73"/>
        <v>0.2805043841632166</v>
      </c>
      <c r="W116">
        <f t="shared" si="74"/>
        <v>0.28070615670214721</v>
      </c>
      <c r="X116">
        <f t="shared" si="75"/>
        <v>0.28117647716617772</v>
      </c>
      <c r="Y116">
        <f t="shared" si="76"/>
        <v>0.28189346860189163</v>
      </c>
      <c r="Z116">
        <f t="shared" si="77"/>
        <v>0.28282654826207732</v>
      </c>
      <c r="AA116" s="27"/>
      <c r="AB116" s="1">
        <f t="shared" si="68"/>
        <v>2.8768270179621007</v>
      </c>
    </row>
    <row r="117">
      <c r="B117" s="27">
        <v>30</v>
      </c>
      <c r="C117" s="1">
        <f t="shared" si="63"/>
        <v>0.52359877559829882</v>
      </c>
      <c r="D117" s="5">
        <f t="shared" si="78"/>
        <v>0.42002232083545271</v>
      </c>
      <c r="E117" s="1">
        <f t="shared" si="78"/>
        <v>0.39372444144274155</v>
      </c>
      <c r="F117" s="1">
        <f t="shared" si="78"/>
        <v>0.37391287584047284</v>
      </c>
      <c r="G117" s="1">
        <f t="shared" si="78"/>
        <v>0.37257153048192648</v>
      </c>
      <c r="H117" s="1">
        <f t="shared" si="78"/>
        <v>0.37180740079108737</v>
      </c>
      <c r="I117" s="1">
        <f t="shared" si="78"/>
        <v>0.37165592948718312</v>
      </c>
      <c r="J117" s="1">
        <f t="shared" si="78"/>
        <v>0.3721184720015096</v>
      </c>
      <c r="K117" s="1">
        <f t="shared" si="78"/>
        <v>0.3731632871690862</v>
      </c>
      <c r="L117" s="1">
        <f t="shared" si="78"/>
        <v>0.37472717461266508</v>
      </c>
      <c r="M117" s="6">
        <f t="shared" si="78"/>
        <v>0.37672105064623079</v>
      </c>
      <c r="N117" s="27"/>
      <c r="O117" s="1">
        <f t="shared" si="66"/>
        <v>3.800424483308356</v>
      </c>
      <c r="P117" s="1"/>
      <c r="Q117">
        <f t="shared" si="67"/>
        <v>0.42002232083545271</v>
      </c>
      <c r="R117">
        <f t="shared" si="69"/>
        <v>0.39372444144274155</v>
      </c>
      <c r="S117">
        <f t="shared" si="70"/>
        <v>0.37391287584047284</v>
      </c>
      <c r="T117">
        <f t="shared" si="71"/>
        <v>0.37257153048192648</v>
      </c>
      <c r="U117">
        <f t="shared" si="72"/>
        <v>0.37180740079108737</v>
      </c>
      <c r="V117">
        <f t="shared" si="73"/>
        <v>0.37165592948718312</v>
      </c>
      <c r="W117">
        <f t="shared" si="74"/>
        <v>0.3721184720015096</v>
      </c>
      <c r="X117">
        <f t="shared" si="75"/>
        <v>0.3731632871690862</v>
      </c>
      <c r="Y117">
        <f t="shared" si="76"/>
        <v>0.37472717461266508</v>
      </c>
      <c r="Z117">
        <f t="shared" si="77"/>
        <v>0.37672105064623079</v>
      </c>
      <c r="AA117" s="27"/>
      <c r="AB117" s="1">
        <f t="shared" si="68"/>
        <v>3.800424483308356</v>
      </c>
    </row>
    <row r="118">
      <c r="B118" s="27">
        <v>40</v>
      </c>
      <c r="C118" s="1">
        <f t="shared" si="63"/>
        <v>0.69813170079773179</v>
      </c>
      <c r="D118" s="5">
        <f t="shared" si="78"/>
        <v>0.47270772144585976</v>
      </c>
      <c r="E118" s="1">
        <f t="shared" si="78"/>
        <v>0.42979389255287137</v>
      </c>
      <c r="F118" s="1">
        <f t="shared" si="78"/>
        <v>0.41862681771324955</v>
      </c>
      <c r="G118" s="1">
        <f t="shared" si="78"/>
        <v>0.41640346841789938</v>
      </c>
      <c r="H118" s="1">
        <f t="shared" si="78"/>
        <v>0.41515935813978061</v>
      </c>
      <c r="I118" s="1">
        <f t="shared" si="78"/>
        <v>0.41494311243896503</v>
      </c>
      <c r="J118" s="1">
        <f t="shared" si="78"/>
        <v>0.41575129235765346</v>
      </c>
      <c r="K118" s="1">
        <f t="shared" si="78"/>
        <v>0.417531576921642</v>
      </c>
      <c r="L118" s="1">
        <f t="shared" si="78"/>
        <v>0.42016735827601553</v>
      </c>
      <c r="M118" s="6">
        <f t="shared" si="78"/>
        <v>0.42346733379524937</v>
      </c>
      <c r="N118" s="27"/>
      <c r="O118" s="1">
        <f t="shared" si="66"/>
        <v>4.2445519320591858</v>
      </c>
      <c r="P118" s="1"/>
      <c r="Q118">
        <f t="shared" si="67"/>
        <v>0.47270772144585976</v>
      </c>
      <c r="R118">
        <f t="shared" si="69"/>
        <v>0.42979389255287137</v>
      </c>
      <c r="S118">
        <f t="shared" si="70"/>
        <v>0.41862681771324955</v>
      </c>
      <c r="T118">
        <f t="shared" si="71"/>
        <v>0.41640346841789938</v>
      </c>
      <c r="U118">
        <f t="shared" si="72"/>
        <v>0.41515935813978061</v>
      </c>
      <c r="V118">
        <f t="shared" si="73"/>
        <v>0.41494311243896503</v>
      </c>
      <c r="W118">
        <f t="shared" si="74"/>
        <v>0.41575129235765346</v>
      </c>
      <c r="X118">
        <f t="shared" si="75"/>
        <v>0.417531576921642</v>
      </c>
      <c r="Y118">
        <f t="shared" si="76"/>
        <v>0.42016735827601553</v>
      </c>
      <c r="Z118">
        <f t="shared" si="77"/>
        <v>0.42346733379524937</v>
      </c>
      <c r="AA118" s="27"/>
      <c r="AB118" s="1">
        <f t="shared" si="68"/>
        <v>4.2445519320591858</v>
      </c>
    </row>
    <row r="119">
      <c r="B119" s="27">
        <v>50</v>
      </c>
      <c r="C119" s="1">
        <f t="shared" si="63"/>
        <v>0.87266462599716477</v>
      </c>
      <c r="D119" s="5">
        <f t="shared" si="78"/>
        <v>0.46778368268079884</v>
      </c>
      <c r="E119" s="1">
        <f t="shared" si="78"/>
        <v>0.41572511266404877</v>
      </c>
      <c r="F119" s="1">
        <f t="shared" si="78"/>
        <v>0.41139392156291538</v>
      </c>
      <c r="G119" s="1">
        <f t="shared" si="78"/>
        <v>0.40835518381332059</v>
      </c>
      <c r="H119" s="1">
        <f t="shared" si="78"/>
        <v>0.40671546793430863</v>
      </c>
      <c r="I119" s="1">
        <f t="shared" si="78"/>
        <v>0.40647220237331533</v>
      </c>
      <c r="J119" s="1">
        <f t="shared" si="78"/>
        <v>0.40761091760699986</v>
      </c>
      <c r="K119" s="1">
        <f t="shared" si="78"/>
        <v>0.41011068210039253</v>
      </c>
      <c r="L119" s="1">
        <f t="shared" si="78"/>
        <v>0.41386011024747049</v>
      </c>
      <c r="M119" s="6">
        <f t="shared" si="78"/>
        <v>0.41854329503018844</v>
      </c>
      <c r="N119" s="27"/>
      <c r="O119" s="1">
        <f t="shared" si="66"/>
        <v>4.1665705760137586</v>
      </c>
      <c r="P119" s="1"/>
      <c r="Q119">
        <f t="shared" si="67"/>
        <v>0.46778368268079884</v>
      </c>
      <c r="R119">
        <f t="shared" si="69"/>
        <v>0.41572511266404877</v>
      </c>
      <c r="S119">
        <f t="shared" si="70"/>
        <v>0.41139392156291538</v>
      </c>
      <c r="T119">
        <f t="shared" si="71"/>
        <v>0.40835518381332059</v>
      </c>
      <c r="U119">
        <f t="shared" si="72"/>
        <v>0.40671546793430863</v>
      </c>
      <c r="V119">
        <f t="shared" si="73"/>
        <v>0.40647220237331533</v>
      </c>
      <c r="W119">
        <f t="shared" si="74"/>
        <v>0.40761091760699986</v>
      </c>
      <c r="X119">
        <f t="shared" si="75"/>
        <v>0.41011068210039253</v>
      </c>
      <c r="Y119">
        <f t="shared" si="76"/>
        <v>0.41386011024747049</v>
      </c>
      <c r="Z119">
        <f t="shared" si="77"/>
        <v>0.41854329503018844</v>
      </c>
      <c r="AA119" s="27"/>
      <c r="AB119" s="1">
        <f t="shared" si="68"/>
        <v>4.1665705760137586</v>
      </c>
    </row>
    <row r="120">
      <c r="B120" s="27">
        <v>60</v>
      </c>
      <c r="C120" s="1">
        <f t="shared" si="63"/>
        <v>1.0471975511965976</v>
      </c>
      <c r="D120" s="5">
        <f t="shared" si="78"/>
        <v>0.40703193977868624</v>
      </c>
      <c r="E120" s="1">
        <f t="shared" si="78"/>
        <v>0.35966101906746517</v>
      </c>
      <c r="F120" s="1">
        <f t="shared" si="78"/>
        <v>0.35444610847526148</v>
      </c>
      <c r="G120" s="1">
        <f t="shared" si="78"/>
        <v>0.35105654819972887</v>
      </c>
      <c r="H120" s="1">
        <f t="shared" si="78"/>
        <v>0.34934669993513839</v>
      </c>
      <c r="I120" s="1">
        <f t="shared" si="78"/>
        <v>0.34913341505995754</v>
      </c>
      <c r="J120" s="1">
        <f t="shared" si="78"/>
        <v>0.35038899252999089</v>
      </c>
      <c r="K120" s="1">
        <f t="shared" si="78"/>
        <v>0.35324272486790165</v>
      </c>
      <c r="L120" s="1">
        <f t="shared" si="78"/>
        <v>0.35780429665741387</v>
      </c>
      <c r="M120" s="6">
        <f t="shared" si="78"/>
        <v>0.36373066958946432</v>
      </c>
      <c r="N120" s="27"/>
      <c r="O120" s="1">
        <f t="shared" si="66"/>
        <v>3.5958424141610084</v>
      </c>
      <c r="P120" s="1"/>
      <c r="Q120">
        <f t="shared" si="67"/>
        <v>0.40703193977868624</v>
      </c>
      <c r="R120">
        <f t="shared" si="69"/>
        <v>0.35966101906746517</v>
      </c>
      <c r="S120">
        <f t="shared" si="70"/>
        <v>0.35444610847526148</v>
      </c>
      <c r="T120">
        <f t="shared" si="71"/>
        <v>0.35105654819972887</v>
      </c>
      <c r="U120">
        <f t="shared" si="72"/>
        <v>0.34934669993513839</v>
      </c>
      <c r="V120">
        <f t="shared" si="73"/>
        <v>0.34913341505995754</v>
      </c>
      <c r="W120">
        <f t="shared" si="74"/>
        <v>0.35038899252999089</v>
      </c>
      <c r="X120">
        <f t="shared" si="75"/>
        <v>0.35324272486790165</v>
      </c>
      <c r="Y120">
        <f t="shared" si="76"/>
        <v>0.35780429665741387</v>
      </c>
      <c r="Z120">
        <f t="shared" si="77"/>
        <v>0.36373066958946432</v>
      </c>
      <c r="AA120" s="27"/>
      <c r="AB120" s="1">
        <f t="shared" si="68"/>
        <v>3.5958424141610084</v>
      </c>
    </row>
    <row r="121">
      <c r="B121" s="27">
        <v>70</v>
      </c>
      <c r="C121" s="1">
        <f t="shared" si="63"/>
        <v>1.2217304763960306</v>
      </c>
      <c r="D121" s="5">
        <f t="shared" si="78"/>
        <v>0.29889623850424085</v>
      </c>
      <c r="E121" s="1">
        <f t="shared" si="78"/>
        <v>0.26146279801737515</v>
      </c>
      <c r="F121" s="1">
        <f t="shared" si="78"/>
        <v>0.25641152046938909</v>
      </c>
      <c r="G121" s="1">
        <f t="shared" si="78"/>
        <v>0.25364212032004552</v>
      </c>
      <c r="H121" s="1">
        <f t="shared" si="78"/>
        <v>0.25239013951379535</v>
      </c>
      <c r="I121" s="1">
        <f t="shared" si="78"/>
        <v>0.25225816285174552</v>
      </c>
      <c r="J121" s="1">
        <f t="shared" si="78"/>
        <v>0.25321606425390292</v>
      </c>
      <c r="K121" s="1">
        <f t="shared" si="78"/>
        <v>0.25558849557001462</v>
      </c>
      <c r="L121" s="1">
        <f t="shared" si="78"/>
        <v>0.26004188739297107</v>
      </c>
      <c r="M121" s="6">
        <f t="shared" si="78"/>
        <v>0.26675685801991389</v>
      </c>
      <c r="N121" s="27"/>
      <c r="O121" s="1">
        <f t="shared" si="66"/>
        <v>2.6106642849133941</v>
      </c>
      <c r="P121" s="1"/>
      <c r="Q121">
        <f t="shared" si="67"/>
        <v>0.29889623850424085</v>
      </c>
      <c r="R121">
        <f t="shared" si="69"/>
        <v>0.26146279801737515</v>
      </c>
      <c r="S121">
        <f t="shared" si="70"/>
        <v>0.25641152046938909</v>
      </c>
      <c r="T121">
        <f t="shared" si="71"/>
        <v>0.25364212032004552</v>
      </c>
      <c r="U121">
        <f t="shared" si="72"/>
        <v>0.25239013951379535</v>
      </c>
      <c r="V121">
        <f t="shared" si="73"/>
        <v>0.25225816285174552</v>
      </c>
      <c r="W121">
        <f t="shared" si="74"/>
        <v>0.25321606425390292</v>
      </c>
      <c r="X121">
        <f t="shared" si="75"/>
        <v>0.25558849557001462</v>
      </c>
      <c r="Y121">
        <f t="shared" si="76"/>
        <v>0.26004188739297107</v>
      </c>
      <c r="Z121">
        <f t="shared" si="77"/>
        <v>0.26675685801991389</v>
      </c>
      <c r="AA121" s="27"/>
      <c r="AB121" s="1">
        <f t="shared" si="68"/>
        <v>2.6106642849133941</v>
      </c>
    </row>
    <row r="122">
      <c r="B122" s="27">
        <v>80</v>
      </c>
      <c r="C122" s="1">
        <f t="shared" si="63"/>
        <v>1.3962634015954636</v>
      </c>
      <c r="D122" s="5">
        <f t="shared" si="78"/>
        <v>0.15732926592980767</v>
      </c>
      <c r="E122" s="1">
        <f t="shared" si="78"/>
        <v>0.13460762043033977</v>
      </c>
      <c r="F122" s="1">
        <f t="shared" si="78"/>
        <v>0.13181743199201834</v>
      </c>
      <c r="G122" s="1">
        <f t="shared" si="78"/>
        <v>0.13070684000916954</v>
      </c>
      <c r="H122" s="1">
        <f t="shared" si="78"/>
        <v>0.1302682356530156</v>
      </c>
      <c r="I122" s="1">
        <f t="shared" si="78"/>
        <v>0.13022758082160663</v>
      </c>
      <c r="J122" s="1">
        <f t="shared" si="78"/>
        <v>0.13057145121957714</v>
      </c>
      <c r="K122" s="1">
        <f t="shared" si="78"/>
        <v>0.13153277571649002</v>
      </c>
      <c r="L122" s="1">
        <f t="shared" si="78"/>
        <v>0.1340041692064185</v>
      </c>
      <c r="M122" s="6">
        <f t="shared" si="78"/>
        <v>0.14022825876352421</v>
      </c>
      <c r="N122" s="27"/>
      <c r="O122" s="1">
        <f t="shared" si="66"/>
        <v>1.3512936297419673</v>
      </c>
      <c r="P122" s="1"/>
      <c r="Q122">
        <f t="shared" si="67"/>
        <v>0.15732926592980767</v>
      </c>
      <c r="R122">
        <f t="shared" si="69"/>
        <v>0.13460762043033977</v>
      </c>
      <c r="S122">
        <f t="shared" si="70"/>
        <v>0.13181743199201834</v>
      </c>
      <c r="T122">
        <f t="shared" si="71"/>
        <v>0.13070684000916954</v>
      </c>
      <c r="U122">
        <f t="shared" si="72"/>
        <v>0.1302682356530156</v>
      </c>
      <c r="V122">
        <f t="shared" si="73"/>
        <v>0.13022758082160663</v>
      </c>
      <c r="W122">
        <f t="shared" si="74"/>
        <v>0.13057145121957714</v>
      </c>
      <c r="X122">
        <f t="shared" si="75"/>
        <v>0.13153277571649002</v>
      </c>
      <c r="Y122">
        <f t="shared" si="76"/>
        <v>0.1340041692064185</v>
      </c>
      <c r="Z122">
        <f t="shared" si="77"/>
        <v>0.14022825876352421</v>
      </c>
      <c r="AA122" s="27"/>
      <c r="AB122" s="1">
        <f t="shared" si="68"/>
        <v>1.3512936297419673</v>
      </c>
    </row>
    <row r="123" ht="13">
      <c r="B123" s="27">
        <v>90</v>
      </c>
      <c r="C123" s="1">
        <f t="shared" si="63"/>
        <v>1.5707963267948966</v>
      </c>
      <c r="D123" s="7">
        <f t="shared" si="78"/>
        <v>0</v>
      </c>
      <c r="E123" s="8">
        <f t="shared" si="78"/>
        <v>0</v>
      </c>
      <c r="F123" s="8">
        <f t="shared" si="78"/>
        <v>0</v>
      </c>
      <c r="G123" s="8">
        <f t="shared" si="78"/>
        <v>0</v>
      </c>
      <c r="H123" s="8">
        <f t="shared" si="78"/>
        <v>0</v>
      </c>
      <c r="I123" s="8">
        <f t="shared" si="78"/>
        <v>0</v>
      </c>
      <c r="J123" s="8">
        <f t="shared" si="78"/>
        <v>0</v>
      </c>
      <c r="K123" s="8">
        <f t="shared" si="78"/>
        <v>0</v>
      </c>
      <c r="L123" s="8">
        <f t="shared" si="78"/>
        <v>0</v>
      </c>
      <c r="M123" s="9">
        <f t="shared" si="78"/>
        <v>0</v>
      </c>
      <c r="N123" s="27"/>
      <c r="O123" s="1">
        <f t="shared" si="66"/>
        <v>0</v>
      </c>
      <c r="P123" s="1"/>
      <c r="Q123">
        <f t="shared" si="67"/>
        <v>0</v>
      </c>
      <c r="R123">
        <f t="shared" si="69"/>
        <v>0</v>
      </c>
      <c r="S123">
        <f t="shared" si="70"/>
        <v>0</v>
      </c>
      <c r="T123">
        <f t="shared" si="71"/>
        <v>0</v>
      </c>
      <c r="U123">
        <f t="shared" si="72"/>
        <v>0</v>
      </c>
      <c r="V123">
        <f t="shared" si="73"/>
        <v>0</v>
      </c>
      <c r="W123">
        <f t="shared" si="74"/>
        <v>0</v>
      </c>
      <c r="X123">
        <f t="shared" si="75"/>
        <v>0</v>
      </c>
      <c r="Y123">
        <f t="shared" si="76"/>
        <v>0</v>
      </c>
      <c r="Z123">
        <f t="shared" si="77"/>
        <v>0</v>
      </c>
      <c r="AA123" s="27"/>
      <c r="AB123" s="1">
        <f t="shared" si="68"/>
        <v>0</v>
      </c>
    </row>
    <row r="124">
      <c r="B124" s="27"/>
      <c r="C124" s="1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1"/>
      <c r="P124" s="1"/>
      <c r="AA124" s="27"/>
      <c r="AB124" s="1"/>
    </row>
    <row r="125" ht="13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17">
        <f>SUM(O114:O123)</f>
        <v>24.228877250010896</v>
      </c>
      <c r="P125" s="17"/>
      <c r="AA125" s="27"/>
      <c r="AB125" s="17">
        <f>SUM(AB114:AB123)</f>
        <v>24.228877250010896</v>
      </c>
    </row>
    <row r="126" ht="13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AA126" s="27"/>
      <c r="AB126" s="27"/>
    </row>
    <row r="127" ht="13.5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42" t="s">
        <v>29</v>
      </c>
      <c r="O127" s="43">
        <f>O125/O26</f>
        <v>0.85444095429008726</v>
      </c>
      <c r="P127" s="17"/>
      <c r="AA127" s="42" t="s">
        <v>10</v>
      </c>
      <c r="AB127" s="43">
        <f>AB125/O26</f>
        <v>0.85444095429008726</v>
      </c>
    </row>
    <row r="128" ht="13.5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42" t="s">
        <v>10</v>
      </c>
      <c r="O128" s="43">
        <f>O127*(1-850/1367)+(850/1367)</f>
        <v>0.94494950502412223</v>
      </c>
      <c r="P128" s="27"/>
    </row>
    <row r="129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</row>
    <row r="130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</row>
    <row r="131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</row>
    <row r="132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</row>
    <row r="133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1200" verticalDpi="1200" copies="1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C1FAA649A9504F94C63FAE701E4F78" ma:contentTypeVersion="14" ma:contentTypeDescription="Ein neues Dokument erstellen." ma:contentTypeScope="" ma:versionID="bc5b3327e207a0f84872a2e68e008003">
  <xsd:schema xmlns:xsd="http://www.w3.org/2001/XMLSchema" xmlns:xs="http://www.w3.org/2001/XMLSchema" xmlns:p="http://schemas.microsoft.com/office/2006/metadata/properties" xmlns:ns2="11fc9932-2d7f-47af-aba4-638b5cb71665" xmlns:ns3="9a888527-75d3-4b9f-bb0d-7a72ecc1787f" targetNamespace="http://schemas.microsoft.com/office/2006/metadata/properties" ma:root="true" ma:fieldsID="8a889e317548191431b07fd94ad51542" ns2:_="" ns3:_="">
    <xsd:import namespace="11fc9932-2d7f-47af-aba4-638b5cb71665"/>
    <xsd:import namespace="9a888527-75d3-4b9f-bb0d-7a72ecc178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c9932-2d7f-47af-aba4-638b5cb716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481b5bb2-a302-4590-b7a8-2dfd7386c9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Status Unterschrift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888527-75d3-4b9f-bb0d-7a72ecc178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b7f4b5e-d66a-4026-a688-2c1a9b758bf6}" ma:internalName="TaxCatchAll" ma:showField="CatchAllData" ma:web="9a888527-75d3-4b9f-bb0d-7a72ecc178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1fc9932-2d7f-47af-aba4-638b5cb71665" xsi:nil="true"/>
    <TaxCatchAll xmlns="9a888527-75d3-4b9f-bb0d-7a72ecc1787f" xsi:nil="true"/>
    <lcf76f155ced4ddcb4097134ff3c332f xmlns="11fc9932-2d7f-47af-aba4-638b5cb716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F27377-DFA1-4361-A815-FF9B46FC37A7}"/>
</file>

<file path=customXml/itemProps2.xml><?xml version="1.0" encoding="utf-8"?>
<ds:datastoreItem xmlns:ds="http://schemas.openxmlformats.org/officeDocument/2006/customXml" ds:itemID="{A8FFE537-2331-4F09-A0BC-FCFAB4D6B187}"/>
</file>

<file path=customXml/itemProps3.xml><?xml version="1.0" encoding="utf-8"?>
<ds:datastoreItem xmlns:ds="http://schemas.openxmlformats.org/officeDocument/2006/customXml" ds:itemID="{0A1F0BE5-FE40-41F3-83B3-95AD994371EE}"/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onlyoffice/8.3.2.19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Anonymous</cp:lastModifiedBy>
  <cp:revision>1</cp:revision>
  <dcterms:created xsi:type="dcterms:W3CDTF">1997-06-19T16:24:23Z</dcterms:created>
  <dcterms:modified xsi:type="dcterms:W3CDTF">2025-12-14T21:45:33Z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0x010100A8C1FAA649A9504F94C63FAE701E4F78</vt:lpwstr>
  </property>
</Properties>
</file>