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dreas.bohren\switchdrive\SKN-Repository\04 WorkingArea\After KMO approval_Dec25\"/>
    </mc:Choice>
  </mc:AlternateContent>
  <xr:revisionPtr revIDLastSave="0" documentId="13_ncr:1_{531C158A-8814-42D5-A15F-BDBDE24D4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  <sheet name="Page2" sheetId="2" r:id="rId2"/>
    <sheet name="Page3" sheetId="3" r:id="rId3"/>
  </sheets>
  <definedNames>
    <definedName name="_xlnm.Print_Area" localSheetId="0">Page1!$A$1:$AJ$58</definedName>
    <definedName name="_xlnm.Print_Area" localSheetId="1">Page2!$A$1:$AJ$56</definedName>
    <definedName name="_xlnm.Print_Area" localSheetId="2">Page3!$A$1:$AJ$64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3" i="3" l="1"/>
  <c r="O61" i="3"/>
  <c r="O60" i="3"/>
  <c r="O59" i="3"/>
  <c r="O58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AH37" i="3"/>
  <c r="AE37" i="3"/>
  <c r="AB37" i="3"/>
  <c r="Y37" i="3"/>
  <c r="V37" i="3"/>
  <c r="AB11" i="3"/>
  <c r="Z11" i="3"/>
  <c r="K11" i="3"/>
  <c r="G11" i="3"/>
  <c r="Z10" i="3"/>
  <c r="G10" i="3"/>
  <c r="Z9" i="3"/>
  <c r="G9" i="3"/>
  <c r="Z8" i="3"/>
  <c r="G8" i="3"/>
  <c r="AD6" i="3"/>
  <c r="AD5" i="3"/>
  <c r="L5" i="3"/>
  <c r="F5" i="3"/>
  <c r="AI2" i="3"/>
  <c r="AD1" i="3"/>
  <c r="C1" i="3"/>
  <c r="AE55" i="2"/>
  <c r="O39" i="2"/>
  <c r="O38" i="2"/>
  <c r="O37" i="2"/>
  <c r="O36" i="2"/>
  <c r="AH19" i="2"/>
  <c r="AE19" i="2"/>
  <c r="AB19" i="2"/>
  <c r="Y19" i="2"/>
  <c r="V19" i="2"/>
  <c r="AH18" i="2"/>
  <c r="AE18" i="2"/>
  <c r="AB18" i="2"/>
  <c r="Y18" i="2"/>
  <c r="V18" i="2"/>
  <c r="AH17" i="2"/>
  <c r="AE17" i="2"/>
  <c r="AB17" i="2"/>
  <c r="Y17" i="2"/>
  <c r="V17" i="2"/>
  <c r="AH14" i="2"/>
  <c r="AE14" i="2"/>
  <c r="AB14" i="2"/>
  <c r="Y14" i="2"/>
  <c r="V14" i="2"/>
  <c r="AB11" i="2"/>
  <c r="Z11" i="2"/>
  <c r="K11" i="2"/>
  <c r="G11" i="2"/>
  <c r="Z10" i="2"/>
  <c r="G10" i="2"/>
  <c r="Z9" i="2"/>
  <c r="G9" i="2"/>
  <c r="Z8" i="2"/>
  <c r="G8" i="2"/>
  <c r="AD6" i="2"/>
  <c r="AD5" i="2"/>
  <c r="L5" i="2"/>
  <c r="F5" i="2"/>
  <c r="AI2" i="2"/>
  <c r="AD1" i="2"/>
  <c r="C1" i="2"/>
  <c r="E36" i="1"/>
  <c r="S36" i="1" s="1"/>
  <c r="S35" i="1"/>
  <c r="E35" i="1"/>
  <c r="R35" i="1" s="1"/>
  <c r="E34" i="1"/>
  <c r="S34" i="1" s="1"/>
  <c r="E33" i="1"/>
  <c r="S33" i="1" s="1"/>
  <c r="E32" i="1"/>
  <c r="S32" i="1" s="1"/>
  <c r="S31" i="1"/>
  <c r="E31" i="1"/>
  <c r="R31" i="1" s="1"/>
  <c r="AZ17" i="1"/>
  <c r="AY17" i="1"/>
  <c r="A17" i="1"/>
  <c r="AZ16" i="1"/>
  <c r="AY16" i="1"/>
  <c r="AZ15" i="1"/>
  <c r="AY15" i="1"/>
  <c r="AZ14" i="1"/>
  <c r="AY14" i="1"/>
  <c r="BV2" i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R33" i="1" l="1"/>
  <c r="R34" i="1"/>
  <c r="R32" i="1"/>
  <c r="R36" i="1"/>
</calcChain>
</file>

<file path=xl/sharedStrings.xml><?xml version="1.0" encoding="utf-8"?>
<sst xmlns="http://schemas.openxmlformats.org/spreadsheetml/2006/main" count="357" uniqueCount="181">
  <si>
    <t>CERTIFICATION BODY HEADER
field available for logo etc.</t>
  </si>
  <si>
    <t xml:space="preserve"> </t>
  </si>
  <si>
    <t>Page</t>
  </si>
  <si>
    <t>of</t>
  </si>
  <si>
    <t>▼</t>
  </si>
  <si>
    <t>Summary of 
annex to Solar KEYMARK Certificate</t>
  </si>
  <si>
    <t>EN12977-3</t>
  </si>
  <si>
    <t>HEAT STORE test results</t>
  </si>
  <si>
    <t>Licence Number</t>
  </si>
  <si>
    <t>LicenceNumber</t>
  </si>
  <si>
    <t>Annex to Solar KEYMARK Certificate</t>
  </si>
  <si>
    <t>Issued</t>
  </si>
  <si>
    <t>yyyy-mm-dd</t>
  </si>
  <si>
    <t>EN12977-4</t>
  </si>
  <si>
    <t>Company</t>
  </si>
  <si>
    <t>SolarCompany</t>
  </si>
  <si>
    <t>Country</t>
  </si>
  <si>
    <t>CountryName</t>
  </si>
  <si>
    <t>Brand (optional)</t>
  </si>
  <si>
    <t>BrandName</t>
  </si>
  <si>
    <t>Website</t>
  </si>
  <si>
    <t>www.</t>
  </si>
  <si>
    <t>Street</t>
  </si>
  <si>
    <t>StreetName</t>
  </si>
  <si>
    <t>E-mail</t>
  </si>
  <si>
    <t>@</t>
  </si>
  <si>
    <t>Postal Code</t>
  </si>
  <si>
    <t>Cityname, Provincename</t>
  </si>
  <si>
    <t>Tel. / Fax</t>
  </si>
  <si>
    <t>+99</t>
  </si>
  <si>
    <t>Solar heat store - general description</t>
  </si>
  <si>
    <t>Hot water</t>
  </si>
  <si>
    <t>Hot water + space heating (combi)</t>
  </si>
  <si>
    <t>Space heating only</t>
  </si>
  <si>
    <t>dhw mode</t>
  </si>
  <si>
    <t>sh mode</t>
  </si>
  <si>
    <t>Application(s)</t>
  </si>
  <si>
    <t>For EN12977-3 test results, choose: "Hot water"</t>
  </si>
  <si>
    <t>Direct</t>
  </si>
  <si>
    <t>Internal heat exchanger</t>
  </si>
  <si>
    <t>Mantle heat exchanger</t>
  </si>
  <si>
    <r>
      <t>Direct solar loop / heat exchanger</t>
    </r>
    <r>
      <rPr>
        <sz val="10"/>
        <rFont val="Calibri"/>
        <family val="2"/>
      </rPr>
      <t xml:space="preserve"> </t>
    </r>
  </si>
  <si>
    <t>If no heat exchnager, choose: "Direct"</t>
  </si>
  <si>
    <t>Direct hot water loop / heat exchanger</t>
  </si>
  <si>
    <t>Leave blank for EN12977-3 test results</t>
  </si>
  <si>
    <t xml:space="preserve">None </t>
  </si>
  <si>
    <t>Electric, vertical</t>
  </si>
  <si>
    <t>Electric, horizontal</t>
  </si>
  <si>
    <t>Other</t>
  </si>
  <si>
    <t>Internal auxiliary heating (I)</t>
  </si>
  <si>
    <t>Internal auxiliary heating (II)</t>
  </si>
  <si>
    <t>Indoor only</t>
  </si>
  <si>
    <t>Outdoor only</t>
  </si>
  <si>
    <t>Indoor / outdoor</t>
  </si>
  <si>
    <t>Store location options</t>
  </si>
  <si>
    <t>Store geometri</t>
  </si>
  <si>
    <t>Box</t>
  </si>
  <si>
    <t>Heat store parameters and test results</t>
  </si>
  <si>
    <t>Parameter</t>
  </si>
  <si>
    <r>
      <t>Source</t>
    </r>
    <r>
      <rPr>
        <vertAlign val="superscript"/>
        <sz val="10"/>
        <rFont val="Calibri"/>
        <family val="2"/>
        <scheme val="minor"/>
      </rPr>
      <t>1</t>
    </r>
  </si>
  <si>
    <t>Unit</t>
  </si>
  <si>
    <t>Store Name1</t>
  </si>
  <si>
    <t>Store Name2</t>
  </si>
  <si>
    <t>Store Name3</t>
  </si>
  <si>
    <t>Store Name4</t>
  </si>
  <si>
    <t>Store Name5</t>
  </si>
  <si>
    <t>Weight</t>
  </si>
  <si>
    <t>Weight of the unit (empty) incl. insulation</t>
  </si>
  <si>
    <t>L</t>
  </si>
  <si>
    <t>kg</t>
  </si>
  <si>
    <t>Size</t>
  </si>
  <si>
    <t>Gross height of unit incl. insulation</t>
  </si>
  <si>
    <t>mm</t>
  </si>
  <si>
    <t>Horizontal cylinder</t>
  </si>
  <si>
    <t>Vertical cylinder</t>
  </si>
  <si>
    <t>Gross width incl. insulation</t>
  </si>
  <si>
    <t>Gross depth incl. insulation</t>
  </si>
  <si>
    <t>Volumes</t>
  </si>
  <si>
    <t>Nominal - total</t>
  </si>
  <si>
    <t>M</t>
  </si>
  <si>
    <t>litres</t>
  </si>
  <si>
    <r>
      <t xml:space="preserve">Total volume - as given by </t>
    </r>
    <r>
      <rPr>
        <b/>
        <i/>
        <u/>
        <sz val="8"/>
        <rFont val="Calibri"/>
        <family val="2"/>
        <scheme val="minor"/>
      </rPr>
      <t>M</t>
    </r>
    <r>
      <rPr>
        <b/>
        <i/>
        <sz val="8"/>
        <rFont val="Calibri"/>
        <family val="2"/>
        <scheme val="minor"/>
      </rPr>
      <t>anufacturer</t>
    </r>
  </si>
  <si>
    <t>Effective - total</t>
  </si>
  <si>
    <r>
      <t xml:space="preserve">Total effective volumen - measured by test </t>
    </r>
    <r>
      <rPr>
        <b/>
        <i/>
        <u/>
        <sz val="8"/>
        <rFont val="Calibri"/>
        <family val="2"/>
        <scheme val="minor"/>
      </rPr>
      <t>L</t>
    </r>
    <r>
      <rPr>
        <b/>
        <i/>
        <sz val="8"/>
        <rFont val="Calibri"/>
        <family val="2"/>
        <scheme val="minor"/>
      </rPr>
      <t>ab</t>
    </r>
  </si>
  <si>
    <t>Auxiliary heated volume (I)</t>
  </si>
  <si>
    <t>If volume not relevant, you may leave blue values blank</t>
  </si>
  <si>
    <t>Cylinder</t>
  </si>
  <si>
    <t>Auxiliary heated volume (II)</t>
  </si>
  <si>
    <t>Horizontal</t>
  </si>
  <si>
    <t>Auxiliary heat exchanger volume</t>
  </si>
  <si>
    <t>Vertical</t>
  </si>
  <si>
    <t>Solar loop heat exchanger volume</t>
  </si>
  <si>
    <t>Hot water heat exchanger volume</t>
  </si>
  <si>
    <t>Space heating heat exchanger</t>
  </si>
  <si>
    <t>V=L*pi*(d/2)²</t>
  </si>
  <si>
    <t>L=V/[pi*(d/2)²]</t>
  </si>
  <si>
    <t>Insulation</t>
  </si>
  <si>
    <t>Thickness on top</t>
  </si>
  <si>
    <t>Thickness on sides</t>
  </si>
  <si>
    <t>Thickness on bottom</t>
  </si>
  <si>
    <t>Others</t>
  </si>
  <si>
    <t>Max. operation pressure (solar loop)</t>
  </si>
  <si>
    <t>kPa</t>
  </si>
  <si>
    <t>Max. operation pressure (hot water)</t>
  </si>
  <si>
    <t>Max. operation pressure (space heating)</t>
  </si>
  <si>
    <t>Max. operation temperature (solar loop)</t>
  </si>
  <si>
    <t>°C</t>
  </si>
  <si>
    <t>Material of store (water enclosure part)</t>
  </si>
  <si>
    <t>-</t>
  </si>
  <si>
    <t>xxxxxxxxxxxxxxxxxxxxxxxxxxxx</t>
  </si>
  <si>
    <t xml:space="preserve">Give material of walls enclosing the water </t>
  </si>
  <si>
    <t xml:space="preserve">Corrosion protection </t>
  </si>
  <si>
    <t>Describe principle of corrosion protection - if any</t>
  </si>
  <si>
    <t>Notes</t>
  </si>
  <si>
    <t>Source of information</t>
  </si>
  <si>
    <t>L:</t>
  </si>
  <si>
    <t>Laboratory test result</t>
  </si>
  <si>
    <t>M:</t>
  </si>
  <si>
    <t>Manufacturers information</t>
  </si>
  <si>
    <t>Testing Laboratory</t>
  </si>
  <si>
    <t>TestLabName</t>
  </si>
  <si>
    <t xml:space="preserve">Test report id. number </t>
  </si>
  <si>
    <t>RepNo.-99</t>
  </si>
  <si>
    <t xml:space="preserve">Date of test report </t>
  </si>
  <si>
    <r>
      <t xml:space="preserve">Comments of test lab </t>
    </r>
    <r>
      <rPr>
        <sz val="10"/>
        <rFont val="Calibri"/>
        <family val="2"/>
      </rPr>
      <t xml:space="preserve">laboratoire </t>
    </r>
  </si>
  <si>
    <t>Stamp &amp; signature of test lab</t>
  </si>
  <si>
    <t xml:space="preserve">No comments
</t>
  </si>
  <si>
    <t>All values are subject to some uncertainty.</t>
  </si>
  <si>
    <t>Version SKN_N0883R0</t>
  </si>
  <si>
    <t>CERTIFICATION BODY FOOTER
address etc.</t>
  </si>
  <si>
    <t>Certification No.</t>
  </si>
  <si>
    <t xml:space="preserve">Issued </t>
  </si>
  <si>
    <t>Measured thermal parameters</t>
  </si>
  <si>
    <t>Thermal parameters</t>
  </si>
  <si>
    <t>Total effective thermal capacity</t>
  </si>
  <si>
    <t>kJ/K</t>
  </si>
  <si>
    <t>Calculated from values in page 1</t>
  </si>
  <si>
    <t>Thermal capacity of aux. heated part I</t>
  </si>
  <si>
    <t>Thermal capacity of aux. heated part II</t>
  </si>
  <si>
    <t>Stand-by heat loss rate</t>
  </si>
  <si>
    <t>W/K</t>
  </si>
  <si>
    <t>Effective vertical heat conductivity</t>
  </si>
  <si>
    <t>W/(m*K)</t>
  </si>
  <si>
    <t>Stratification number (during discharge)</t>
  </si>
  <si>
    <t>UA-value, solar heat exchanger</t>
  </si>
  <si>
    <t xml:space="preserve">   at primary loop mean temperature</t>
  </si>
  <si>
    <t xml:space="preserve">   at transferred heat power</t>
  </si>
  <si>
    <t>kW</t>
  </si>
  <si>
    <t>UA-value, hot water heat exchanger</t>
  </si>
  <si>
    <t>UA-value, space heat exchanger</t>
  </si>
  <si>
    <t>UA-value, auxiliary heat exchanger</t>
  </si>
  <si>
    <t>Schematic drawing(s) of heat store (showing positions of inlets, outlets, heat exchangers, sensors etc.)</t>
  </si>
  <si>
    <t>Absolute</t>
  </si>
  <si>
    <t>Cold water inlet</t>
  </si>
  <si>
    <t>Relative</t>
  </si>
  <si>
    <t xml:space="preserve">positions of inlets, outlets, sensors and other inserts in the store - all related  to the indicated reference point
</t>
  </si>
  <si>
    <t>Hot water outlet</t>
  </si>
  <si>
    <t>Collector loop inlet</t>
  </si>
  <si>
    <t>Collector loop outlet</t>
  </si>
  <si>
    <t>Space heating inlet</t>
  </si>
  <si>
    <t>Space heating outlet</t>
  </si>
  <si>
    <t>Auxiliary heating inlet</t>
  </si>
  <si>
    <t>Auxiliary heating outlet</t>
  </si>
  <si>
    <t>Lower point of electrical heater</t>
  </si>
  <si>
    <t>Temp. sensor 1</t>
  </si>
  <si>
    <t>Optional info on usage</t>
  </si>
  <si>
    <t>Optional short info on usage: 
What is the sensor  used for -  
could be e.g.:</t>
  </si>
  <si>
    <t xml:space="preserve"> - for solar loop</t>
  </si>
  <si>
    <t>Temp. sensor 2</t>
  </si>
  <si>
    <t xml:space="preserve"> - for space heating</t>
  </si>
  <si>
    <t>Temp. sensor 3</t>
  </si>
  <si>
    <t xml:space="preserve"> - for aux heating</t>
  </si>
  <si>
    <t>Temp. sensor 4</t>
  </si>
  <si>
    <t xml:space="preserve"> - for electrical heater</t>
  </si>
  <si>
    <t>Temp. sensor 5</t>
  </si>
  <si>
    <t xml:space="preserve"> - …</t>
  </si>
  <si>
    <t>Temp. sensor 6</t>
  </si>
  <si>
    <t xml:space="preserve"> - blank (can be empty)</t>
  </si>
  <si>
    <t>Reference point for all positions above</t>
  </si>
  <si>
    <t>ReferencePointForPositions</t>
  </si>
  <si>
    <t xml:space="preserve">Give reference point for the positions - shall be indicated at the figure above - could be ground level, inner bottom of tank, ….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</si>
</sst>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/mm/dd;@"/>
    <numFmt numFmtId="166" formatCode="0.0"/>
  </numFmts>
  <fonts count="37" x14ac:knownFonts="1">
    <font>
      <sz val="10"/>
      <color theme="1"/>
      <name val="Arial"/>
    </font>
    <font>
      <sz val="8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2"/>
      <color rgb="FFC00000"/>
      <name val="Calibri"/>
      <family val="2"/>
      <scheme val="minor"/>
    </font>
    <font>
      <sz val="8"/>
      <color indexed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4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indexed="57"/>
      <name val="Calibri"/>
      <family val="2"/>
      <scheme val="minor"/>
    </font>
    <font>
      <b/>
      <sz val="8"/>
      <color indexed="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4"/>
      <name val="Calibri"/>
      <family val="2"/>
      <scheme val="minor"/>
    </font>
    <font>
      <sz val="10"/>
      <color indexed="4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sz val="9"/>
      <color indexed="4"/>
      <name val="Calibri"/>
      <family val="2"/>
      <scheme val="minor"/>
    </font>
    <font>
      <sz val="9"/>
      <color indexed="27"/>
      <name val="Calibri"/>
      <family val="2"/>
      <scheme val="minor"/>
    </font>
    <font>
      <i/>
      <sz val="6"/>
      <name val="Calibri"/>
      <family val="2"/>
      <scheme val="minor"/>
    </font>
    <font>
      <i/>
      <sz val="6"/>
      <color indexed="56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indexed="57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z val="10"/>
      <color indexed="27"/>
      <name val="Calibri"/>
      <family val="2"/>
      <scheme val="minor"/>
    </font>
    <font>
      <b/>
      <sz val="9"/>
      <color indexed="1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indexed="17"/>
      <name val="Calibri"/>
      <family val="2"/>
      <scheme val="minor"/>
    </font>
    <font>
      <sz val="9"/>
      <color indexed="2"/>
      <name val="Calibri"/>
      <family val="2"/>
      <scheme val="minor"/>
    </font>
    <font>
      <sz val="10"/>
      <name val="Calibri"/>
      <family val="2"/>
    </font>
    <font>
      <vertAlign val="superscript"/>
      <sz val="10"/>
      <name val="Calibri"/>
      <family val="2"/>
      <scheme val="minor"/>
    </font>
    <font>
      <b/>
      <i/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indexed="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55"/>
      </bottom>
      <diagonal/>
    </border>
    <border>
      <left/>
      <right/>
      <top style="medium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 style="medium">
        <color theme="0" tint="-0.499984740745262"/>
      </top>
      <bottom style="thin">
        <color indexed="55"/>
      </bottom>
      <diagonal/>
    </border>
    <border>
      <left/>
      <right style="thin">
        <color auto="1"/>
      </right>
      <top style="medium">
        <color theme="0" tint="-0.499984740745262"/>
      </top>
      <bottom style="thin">
        <color indexed="55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indexed="55"/>
      </right>
      <top style="medium">
        <color theme="0" tint="-0.499984740745262"/>
      </top>
      <bottom/>
      <diagonal/>
    </border>
    <border>
      <left style="thin">
        <color indexed="55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auto="1"/>
      </right>
      <top/>
      <bottom style="medium">
        <color theme="1" tint="0.499984740745262"/>
      </bottom>
      <diagonal/>
    </border>
    <border>
      <left style="thin">
        <color indexed="55"/>
      </left>
      <right/>
      <top style="thin">
        <color indexed="55"/>
      </top>
      <bottom style="medium">
        <color theme="1" tint="0.499984740745262"/>
      </bottom>
      <diagonal/>
    </border>
    <border>
      <left/>
      <right/>
      <top style="thin">
        <color indexed="55"/>
      </top>
      <bottom style="medium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/>
      <top style="medium">
        <color theme="1" tint="0.499984740745262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 style="medium">
        <color theme="0" tint="-0.499984740745262"/>
      </right>
      <top style="medium">
        <color theme="1" tint="0.499984740745262"/>
      </top>
      <bottom style="thin">
        <color indexed="55"/>
      </bottom>
      <diagonal/>
    </border>
    <border>
      <left style="medium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medium">
        <color theme="0" tint="-0.499984740745262"/>
      </left>
      <right/>
      <top style="thin">
        <color indexed="55"/>
      </top>
      <bottom style="medium">
        <color theme="1" tint="0.499984740745262"/>
      </bottom>
      <diagonal/>
    </border>
    <border>
      <left/>
      <right style="medium">
        <color indexed="55"/>
      </right>
      <top style="thin">
        <color indexed="55"/>
      </top>
      <bottom style="medium">
        <color theme="1" tint="0.499984740745262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 style="thin">
        <color indexed="55"/>
      </left>
      <right style="medium">
        <color theme="0" tint="-0.499984740745262"/>
      </right>
      <top style="thin">
        <color indexed="55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55"/>
      </right>
      <top style="medium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medium">
        <color indexed="55"/>
      </top>
      <bottom style="thin">
        <color indexed="55"/>
      </bottom>
      <diagonal/>
    </border>
    <border>
      <left style="medium">
        <color theme="0" tint="-0.499984740745262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medium">
        <color theme="0" tint="-0.499984740745262"/>
      </left>
      <right/>
      <top style="thin">
        <color indexed="55"/>
      </top>
      <bottom style="medium">
        <color theme="0" tint="-0.499984740745262"/>
      </bottom>
      <diagonal/>
    </border>
    <border>
      <left/>
      <right/>
      <top style="thin">
        <color indexed="55"/>
      </top>
      <bottom style="medium">
        <color theme="0" tint="-0.499984740745262"/>
      </bottom>
      <diagonal/>
    </border>
    <border>
      <left/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auto="1"/>
      </left>
      <right/>
      <top/>
      <bottom style="thick">
        <color indexed="2"/>
      </bottom>
      <diagonal/>
    </border>
    <border>
      <left/>
      <right/>
      <top/>
      <bottom style="thick">
        <color indexed="2"/>
      </bottom>
      <diagonal/>
    </border>
    <border>
      <left/>
      <right style="thick">
        <color indexed="2"/>
      </right>
      <top/>
      <bottom style="thick">
        <color indexed="2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auto="1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ck">
        <color indexed="2"/>
      </left>
      <right/>
      <top/>
      <bottom/>
      <diagonal/>
    </border>
    <border>
      <left style="medium">
        <color theme="0" tint="-0.499984740745262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auto="1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indexed="55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" fillId="0" borderId="0" xfId="0" applyFont="1" applyAlignment="1">
      <alignment vertical="center"/>
    </xf>
    <xf numFmtId="0" fontId="13" fillId="0" borderId="40" xfId="0" applyFont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6" fillId="0" borderId="0" xfId="0" applyFont="1"/>
    <xf numFmtId="0" fontId="18" fillId="0" borderId="61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0" xfId="0" applyFont="1"/>
    <xf numFmtId="0" fontId="13" fillId="0" borderId="2" xfId="0" applyFont="1" applyBorder="1"/>
    <xf numFmtId="0" fontId="1" fillId="0" borderId="93" xfId="0" applyFont="1" applyBorder="1"/>
    <xf numFmtId="0" fontId="23" fillId="0" borderId="0" xfId="0" applyFont="1" applyAlignment="1">
      <alignment horizontal="left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24" fillId="0" borderId="116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/>
    </xf>
    <xf numFmtId="0" fontId="13" fillId="2" borderId="56" xfId="0" applyFont="1" applyFill="1" applyBorder="1" applyAlignment="1">
      <alignment horizontal="left" vertical="center"/>
    </xf>
    <xf numFmtId="0" fontId="14" fillId="0" borderId="2" xfId="0" applyFont="1" applyBorder="1"/>
    <xf numFmtId="0" fontId="25" fillId="0" borderId="0" xfId="0" applyFont="1" applyAlignment="1">
      <alignment vertical="center"/>
    </xf>
    <xf numFmtId="0" fontId="14" fillId="0" borderId="0" xfId="0" applyFont="1"/>
    <xf numFmtId="0" fontId="27" fillId="0" borderId="61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166" fontId="14" fillId="0" borderId="0" xfId="0" applyNumberFormat="1" applyFont="1"/>
    <xf numFmtId="0" fontId="30" fillId="0" borderId="0" xfId="0" applyFont="1" applyAlignment="1">
      <alignment vertical="center" wrapText="1"/>
    </xf>
    <xf numFmtId="166" fontId="15" fillId="0" borderId="131" xfId="0" applyNumberFormat="1" applyFont="1" applyBorder="1"/>
    <xf numFmtId="0" fontId="14" fillId="0" borderId="0" xfId="0" quotePrefix="1" applyFont="1"/>
    <xf numFmtId="0" fontId="15" fillId="0" borderId="131" xfId="0" applyFont="1" applyBorder="1"/>
    <xf numFmtId="0" fontId="13" fillId="2" borderId="6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164" fontId="12" fillId="0" borderId="15" xfId="0" quotePrefix="1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15" xfId="0" quotePrefix="1" applyFont="1" applyBorder="1" applyAlignment="1">
      <alignment horizontal="left" vertical="center" wrapText="1"/>
    </xf>
    <xf numFmtId="0" fontId="12" fillId="0" borderId="16" xfId="0" quotePrefix="1" applyFont="1" applyBorder="1" applyAlignment="1">
      <alignment horizontal="left" vertical="center" wrapText="1"/>
    </xf>
    <xf numFmtId="0" fontId="12" fillId="0" borderId="17" xfId="0" quotePrefix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2" fillId="0" borderId="34" xfId="0" quotePrefix="1" applyFont="1" applyBorder="1" applyAlignment="1">
      <alignment horizontal="left" vertical="center"/>
    </xf>
    <xf numFmtId="3" fontId="12" fillId="0" borderId="34" xfId="0" applyNumberFormat="1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 textRotation="90"/>
    </xf>
    <xf numFmtId="0" fontId="12" fillId="0" borderId="40" xfId="0" applyFont="1" applyBorder="1" applyAlignment="1">
      <alignment horizontal="center" vertical="center" textRotation="90" wrapText="1"/>
    </xf>
    <xf numFmtId="0" fontId="12" fillId="0" borderId="41" xfId="0" applyFont="1" applyBorder="1" applyAlignment="1">
      <alignment horizontal="center" vertical="center" textRotation="90" wrapText="1"/>
    </xf>
    <xf numFmtId="0" fontId="13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0" xfId="0" applyFont="1" applyBorder="1" applyAlignment="1">
      <alignment horizontal="center"/>
    </xf>
    <xf numFmtId="1" fontId="12" fillId="0" borderId="57" xfId="0" applyNumberFormat="1" applyFont="1" applyBorder="1" applyAlignment="1">
      <alignment horizontal="center" vertical="center"/>
    </xf>
    <xf numFmtId="1" fontId="12" fillId="0" borderId="58" xfId="0" applyNumberFormat="1" applyFont="1" applyBorder="1" applyAlignment="1">
      <alignment horizontal="center" vertical="center"/>
    </xf>
    <xf numFmtId="1" fontId="12" fillId="0" borderId="56" xfId="0" applyNumberFormat="1" applyFont="1" applyBorder="1" applyAlignment="1">
      <alignment horizontal="center" vertical="center"/>
    </xf>
    <xf numFmtId="1" fontId="12" fillId="0" borderId="59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0" borderId="40" xfId="0" quotePrefix="1" applyFont="1" applyBorder="1" applyAlignment="1">
      <alignment horizont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165" fontId="12" fillId="0" borderId="28" xfId="0" applyNumberFormat="1" applyFont="1" applyBorder="1" applyAlignment="1">
      <alignment horizontal="left" vertical="center"/>
    </xf>
    <xf numFmtId="165" fontId="12" fillId="0" borderId="68" xfId="0" applyNumberFormat="1" applyFont="1" applyBorder="1" applyAlignment="1">
      <alignment horizontal="left" vertical="center"/>
    </xf>
    <xf numFmtId="165" fontId="12" fillId="0" borderId="70" xfId="0" applyNumberFormat="1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164" fontId="12" fillId="0" borderId="74" xfId="0" applyNumberFormat="1" applyFont="1" applyBorder="1" applyAlignment="1">
      <alignment horizontal="left" vertical="center"/>
    </xf>
    <xf numFmtId="164" fontId="12" fillId="0" borderId="75" xfId="0" applyNumberFormat="1" applyFont="1" applyBorder="1" applyAlignment="1">
      <alignment horizontal="left" vertical="center"/>
    </xf>
    <xf numFmtId="164" fontId="12" fillId="0" borderId="76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5" fillId="0" borderId="77" xfId="0" applyFont="1" applyBorder="1" applyAlignment="1">
      <alignment horizontal="left" wrapText="1"/>
    </xf>
    <xf numFmtId="0" fontId="5" fillId="0" borderId="65" xfId="0" applyFont="1" applyBorder="1" applyAlignment="1">
      <alignment horizontal="left" wrapText="1"/>
    </xf>
    <xf numFmtId="0" fontId="5" fillId="0" borderId="78" xfId="0" applyFont="1" applyBorder="1" applyAlignment="1">
      <alignment horizontal="left" wrapText="1"/>
    </xf>
    <xf numFmtId="0" fontId="20" fillId="0" borderId="79" xfId="0" applyFont="1" applyBorder="1" applyAlignment="1">
      <alignment horizontal="center" vertical="center" textRotation="22"/>
    </xf>
    <xf numFmtId="0" fontId="20" fillId="0" borderId="80" xfId="0" applyFont="1" applyBorder="1" applyAlignment="1">
      <alignment horizontal="center" vertical="center" textRotation="22"/>
    </xf>
    <xf numFmtId="0" fontId="20" fillId="0" borderId="81" xfId="0" applyFont="1" applyBorder="1" applyAlignment="1">
      <alignment horizontal="center" vertical="center" textRotation="22"/>
    </xf>
    <xf numFmtId="0" fontId="20" fillId="0" borderId="84" xfId="0" applyFont="1" applyBorder="1" applyAlignment="1">
      <alignment horizontal="center" vertical="center" textRotation="22"/>
    </xf>
    <xf numFmtId="0" fontId="20" fillId="0" borderId="0" xfId="0" applyFont="1" applyAlignment="1">
      <alignment horizontal="center" vertical="center" textRotation="22"/>
    </xf>
    <xf numFmtId="0" fontId="20" fillId="0" borderId="85" xfId="0" applyFont="1" applyBorder="1" applyAlignment="1">
      <alignment horizontal="center" vertical="center" textRotation="22"/>
    </xf>
    <xf numFmtId="0" fontId="20" fillId="0" borderId="88" xfId="0" applyFont="1" applyBorder="1" applyAlignment="1">
      <alignment horizontal="center" vertical="center" textRotation="22"/>
    </xf>
    <xf numFmtId="0" fontId="20" fillId="0" borderId="89" xfId="0" applyFont="1" applyBorder="1" applyAlignment="1">
      <alignment horizontal="center" vertical="center" textRotation="22"/>
    </xf>
    <xf numFmtId="0" fontId="20" fillId="0" borderId="90" xfId="0" applyFont="1" applyBorder="1" applyAlignment="1">
      <alignment horizontal="center" vertical="center" textRotation="22"/>
    </xf>
    <xf numFmtId="0" fontId="12" fillId="0" borderId="82" xfId="0" applyFont="1" applyBorder="1" applyAlignment="1">
      <alignment horizontal="left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83" xfId="0" applyFont="1" applyBorder="1" applyAlignment="1">
      <alignment horizontal="left" vertical="top" wrapText="1"/>
    </xf>
    <xf numFmtId="0" fontId="12" fillId="0" borderId="86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2" fillId="0" borderId="8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center"/>
    </xf>
    <xf numFmtId="0" fontId="1" fillId="0" borderId="91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0" fontId="26" fillId="0" borderId="123" xfId="0" applyFont="1" applyBorder="1" applyAlignment="1">
      <alignment horizontal="left" vertical="center"/>
    </xf>
    <xf numFmtId="0" fontId="26" fillId="0" borderId="124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/>
    </xf>
    <xf numFmtId="0" fontId="13" fillId="2" borderId="120" xfId="0" applyFont="1" applyFill="1" applyBorder="1"/>
    <xf numFmtId="0" fontId="13" fillId="2" borderId="121" xfId="0" applyFont="1" applyFill="1" applyBorder="1"/>
    <xf numFmtId="0" fontId="13" fillId="0" borderId="117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13" fillId="0" borderId="120" xfId="0" applyFont="1" applyBorder="1" applyAlignment="1">
      <alignment horizontal="center" vertical="center" wrapText="1"/>
    </xf>
    <xf numFmtId="0" fontId="13" fillId="0" borderId="121" xfId="0" applyFont="1" applyBorder="1" applyAlignment="1">
      <alignment horizontal="center" vertical="center" wrapText="1"/>
    </xf>
    <xf numFmtId="0" fontId="13" fillId="2" borderId="118" xfId="0" applyFont="1" applyFill="1" applyBorder="1" applyAlignment="1">
      <alignment vertical="top" wrapText="1"/>
    </xf>
    <xf numFmtId="0" fontId="13" fillId="2" borderId="119" xfId="0" applyFont="1" applyFill="1" applyBorder="1" applyAlignment="1">
      <alignment vertical="top" wrapText="1"/>
    </xf>
    <xf numFmtId="0" fontId="13" fillId="2" borderId="49" xfId="0" applyFont="1" applyFill="1" applyBorder="1" applyAlignment="1">
      <alignment horizontal="left" vertical="center"/>
    </xf>
    <xf numFmtId="0" fontId="13" fillId="2" borderId="113" xfId="0" applyFont="1" applyFill="1" applyBorder="1" applyAlignment="1">
      <alignment horizontal="left" vertical="center"/>
    </xf>
    <xf numFmtId="0" fontId="13" fillId="2" borderId="40" xfId="0" quotePrefix="1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98" xfId="0" applyFont="1" applyFill="1" applyBorder="1"/>
    <xf numFmtId="0" fontId="12" fillId="2" borderId="59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2" fillId="0" borderId="80" xfId="0" applyFont="1" applyBorder="1" applyAlignment="1">
      <alignment horizontal="left" vertical="center"/>
    </xf>
    <xf numFmtId="0" fontId="22" fillId="0" borderId="80" xfId="0" applyFont="1" applyBorder="1" applyAlignment="1">
      <alignment horizontal="right" vertical="center"/>
    </xf>
    <xf numFmtId="0" fontId="13" fillId="0" borderId="39" xfId="0" applyFont="1" applyBorder="1" applyAlignment="1">
      <alignment horizontal="left" vertical="center"/>
    </xf>
    <xf numFmtId="0" fontId="13" fillId="0" borderId="112" xfId="0" applyFont="1" applyBorder="1" applyAlignment="1">
      <alignment horizontal="left" vertical="center"/>
    </xf>
    <xf numFmtId="0" fontId="13" fillId="0" borderId="113" xfId="0" applyFont="1" applyBorder="1" applyAlignment="1">
      <alignment horizontal="left" vertical="center"/>
    </xf>
    <xf numFmtId="0" fontId="13" fillId="0" borderId="109" xfId="0" applyFont="1" applyBorder="1" applyAlignment="1">
      <alignment horizontal="center" vertical="center" textRotation="90" wrapText="1"/>
    </xf>
    <xf numFmtId="0" fontId="13" fillId="0" borderId="48" xfId="0" applyFont="1" applyBorder="1" applyAlignment="1">
      <alignment horizontal="center" vertical="center" textRotation="90" wrapText="1"/>
    </xf>
    <xf numFmtId="0" fontId="13" fillId="0" borderId="49" xfId="0" applyFont="1" applyBorder="1" applyAlignment="1">
      <alignment horizontal="center" vertical="center" textRotation="90" wrapText="1"/>
    </xf>
    <xf numFmtId="0" fontId="13" fillId="0" borderId="111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 wrapText="1"/>
    </xf>
    <xf numFmtId="0" fontId="13" fillId="0" borderId="50" xfId="0" applyFont="1" applyBorder="1" applyAlignment="1">
      <alignment horizontal="center" vertical="center" textRotation="90" wrapText="1"/>
    </xf>
    <xf numFmtId="0" fontId="13" fillId="0" borderId="114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13" fillId="0" borderId="53" xfId="0" applyFont="1" applyBorder="1" applyAlignment="1">
      <alignment horizontal="center" vertical="center" textRotation="90" wrapText="1"/>
    </xf>
    <xf numFmtId="0" fontId="5" fillId="0" borderId="82" xfId="0" applyFont="1" applyBorder="1" applyAlignment="1">
      <alignment horizontal="left" vertical="center" wrapText="1"/>
    </xf>
    <xf numFmtId="165" fontId="13" fillId="0" borderId="28" xfId="0" applyNumberFormat="1" applyFont="1" applyBorder="1" applyAlignment="1">
      <alignment horizontal="left" vertical="center"/>
    </xf>
    <xf numFmtId="165" fontId="13" fillId="0" borderId="68" xfId="0" applyNumberFormat="1" applyFont="1" applyBorder="1" applyAlignment="1">
      <alignment horizontal="left" vertical="center"/>
    </xf>
    <xf numFmtId="165" fontId="13" fillId="0" borderId="83" xfId="0" applyNumberFormat="1" applyFont="1" applyBorder="1" applyAlignment="1">
      <alignment horizontal="left" vertical="center"/>
    </xf>
    <xf numFmtId="164" fontId="13" fillId="0" borderId="28" xfId="0" applyNumberFormat="1" applyFont="1" applyBorder="1" applyAlignment="1">
      <alignment horizontal="left" vertical="center"/>
    </xf>
    <xf numFmtId="164" fontId="13" fillId="0" borderId="68" xfId="0" applyNumberFormat="1" applyFont="1" applyBorder="1" applyAlignment="1">
      <alignment horizontal="left" vertical="center"/>
    </xf>
    <xf numFmtId="164" fontId="13" fillId="0" borderId="83" xfId="0" applyNumberFormat="1" applyFont="1" applyBorder="1" applyAlignment="1">
      <alignment horizontal="left" vertical="center"/>
    </xf>
    <xf numFmtId="0" fontId="13" fillId="0" borderId="100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textRotation="22"/>
    </xf>
    <xf numFmtId="0" fontId="28" fillId="0" borderId="80" xfId="0" applyFont="1" applyBorder="1" applyAlignment="1">
      <alignment horizontal="center" vertical="center" textRotation="22"/>
    </xf>
    <xf numFmtId="0" fontId="28" fillId="0" borderId="81" xfId="0" applyFont="1" applyBorder="1" applyAlignment="1">
      <alignment horizontal="center" vertical="center" textRotation="22"/>
    </xf>
    <xf numFmtId="0" fontId="28" fillId="0" borderId="84" xfId="0" applyFont="1" applyBorder="1" applyAlignment="1">
      <alignment horizontal="center" vertical="center" textRotation="22"/>
    </xf>
    <xf numFmtId="0" fontId="28" fillId="0" borderId="0" xfId="0" applyFont="1" applyAlignment="1">
      <alignment horizontal="center" vertical="center" textRotation="22"/>
    </xf>
    <xf numFmtId="0" fontId="28" fillId="0" borderId="85" xfId="0" applyFont="1" applyBorder="1" applyAlignment="1">
      <alignment horizontal="center" vertical="center" textRotation="22"/>
    </xf>
    <xf numFmtId="0" fontId="28" fillId="0" borderId="88" xfId="0" applyFont="1" applyBorder="1" applyAlignment="1">
      <alignment horizontal="center" vertical="center" textRotation="22"/>
    </xf>
    <xf numFmtId="0" fontId="28" fillId="0" borderId="89" xfId="0" applyFont="1" applyBorder="1" applyAlignment="1">
      <alignment horizontal="center" vertical="center" textRotation="22"/>
    </xf>
    <xf numFmtId="0" fontId="28" fillId="0" borderId="90" xfId="0" applyFont="1" applyBorder="1" applyAlignment="1">
      <alignment horizontal="center" vertical="center" textRotation="22"/>
    </xf>
    <xf numFmtId="0" fontId="5" fillId="0" borderId="77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125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110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115" xfId="0" applyFont="1" applyBorder="1" applyAlignment="1">
      <alignment horizontal="center" vertical="center" textRotation="90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13" fillId="0" borderId="15" xfId="0" quotePrefix="1" applyFont="1" applyBorder="1" applyAlignment="1">
      <alignment horizontal="left" vertical="center" wrapText="1"/>
    </xf>
    <xf numFmtId="0" fontId="13" fillId="0" borderId="16" xfId="0" quotePrefix="1" applyFont="1" applyBorder="1" applyAlignment="1">
      <alignment horizontal="left" vertical="center" wrapText="1"/>
    </xf>
    <xf numFmtId="0" fontId="13" fillId="0" borderId="17" xfId="0" quotePrefix="1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5" fillId="0" borderId="106" xfId="0" applyFont="1" applyBorder="1" applyAlignment="1">
      <alignment horizontal="left" vertical="center"/>
    </xf>
    <xf numFmtId="0" fontId="5" fillId="0" borderId="107" xfId="0" applyFont="1" applyBorder="1" applyAlignment="1">
      <alignment horizontal="left" vertical="center"/>
    </xf>
    <xf numFmtId="0" fontId="13" fillId="0" borderId="107" xfId="0" quotePrefix="1" applyFont="1" applyBorder="1" applyAlignment="1">
      <alignment horizontal="left" vertical="center"/>
    </xf>
    <xf numFmtId="0" fontId="13" fillId="0" borderId="107" xfId="0" applyFont="1" applyBorder="1" applyAlignment="1">
      <alignment horizontal="left" vertical="center"/>
    </xf>
    <xf numFmtId="0" fontId="13" fillId="0" borderId="10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105" xfId="0" applyFont="1" applyBorder="1" applyAlignment="1">
      <alignment horizontal="left" vertical="center"/>
    </xf>
    <xf numFmtId="0" fontId="10" fillId="0" borderId="8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98" xfId="0" applyFont="1" applyBorder="1" applyAlignment="1">
      <alignment horizontal="left"/>
    </xf>
    <xf numFmtId="0" fontId="10" fillId="0" borderId="74" xfId="0" applyFont="1" applyBorder="1" applyAlignment="1">
      <alignment horizontal="left"/>
    </xf>
    <xf numFmtId="0" fontId="10" fillId="0" borderId="75" xfId="0" applyFont="1" applyBorder="1" applyAlignment="1">
      <alignment horizontal="left"/>
    </xf>
    <xf numFmtId="0" fontId="10" fillId="0" borderId="99" xfId="0" applyFont="1" applyBorder="1" applyAlignment="1">
      <alignment horizontal="left"/>
    </xf>
    <xf numFmtId="164" fontId="13" fillId="0" borderId="74" xfId="0" applyNumberFormat="1" applyFont="1" applyBorder="1" applyAlignment="1">
      <alignment horizontal="center" vertical="center" wrapText="1"/>
    </xf>
    <xf numFmtId="164" fontId="13" fillId="0" borderId="75" xfId="0" applyNumberFormat="1" applyFont="1" applyBorder="1" applyAlignment="1">
      <alignment horizontal="center" vertical="center" wrapText="1"/>
    </xf>
    <xf numFmtId="164" fontId="13" fillId="0" borderId="87" xfId="0" applyNumberFormat="1" applyFont="1" applyBorder="1" applyAlignment="1">
      <alignment horizontal="center" vertical="center" wrapText="1"/>
    </xf>
    <xf numFmtId="0" fontId="14" fillId="0" borderId="100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5" fillId="0" borderId="103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left" vertical="center"/>
    </xf>
    <xf numFmtId="0" fontId="13" fillId="0" borderId="104" xfId="0" applyFont="1" applyBorder="1" applyAlignment="1">
      <alignment horizontal="left" vertical="center"/>
    </xf>
    <xf numFmtId="0" fontId="9" fillId="0" borderId="89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10" fillId="0" borderId="80" xfId="0" applyFont="1" applyBorder="1" applyAlignment="1">
      <alignment horizontal="left" vertical="center" wrapText="1"/>
    </xf>
    <xf numFmtId="0" fontId="10" fillId="0" borderId="96" xfId="0" applyFont="1" applyBorder="1" applyAlignment="1">
      <alignment horizontal="left" vertical="center" wrapText="1"/>
    </xf>
    <xf numFmtId="1" fontId="5" fillId="0" borderId="97" xfId="0" applyNumberFormat="1" applyFont="1" applyBorder="1" applyAlignment="1">
      <alignment horizontal="center" vertical="center" wrapText="1"/>
    </xf>
    <xf numFmtId="1" fontId="5" fillId="0" borderId="80" xfId="0" applyNumberFormat="1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131" xfId="0" applyFont="1" applyBorder="1" applyAlignment="1">
      <alignment horizontal="left" vertical="center" wrapText="1"/>
    </xf>
    <xf numFmtId="1" fontId="12" fillId="0" borderId="40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wrapText="1"/>
    </xf>
    <xf numFmtId="0" fontId="30" fillId="0" borderId="80" xfId="0" applyFont="1" applyBorder="1" applyAlignment="1">
      <alignment horizontal="center" wrapText="1"/>
    </xf>
    <xf numFmtId="0" fontId="30" fillId="0" borderId="81" xfId="0" applyFont="1" applyBorder="1" applyAlignment="1">
      <alignment horizontal="center" wrapText="1"/>
    </xf>
    <xf numFmtId="0" fontId="30" fillId="0" borderId="84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85" xfId="0" applyFont="1" applyBorder="1" applyAlignment="1">
      <alignment horizontal="center" wrapText="1"/>
    </xf>
    <xf numFmtId="0" fontId="30" fillId="0" borderId="126" xfId="0" applyFont="1" applyBorder="1" applyAlignment="1">
      <alignment horizontal="center" wrapText="1"/>
    </xf>
    <xf numFmtId="0" fontId="30" fillId="0" borderId="127" xfId="0" applyFont="1" applyBorder="1" applyAlignment="1">
      <alignment horizontal="center" wrapText="1"/>
    </xf>
    <xf numFmtId="0" fontId="30" fillId="0" borderId="128" xfId="0" applyFont="1" applyBorder="1" applyAlignment="1">
      <alignment horizontal="center" wrapText="1"/>
    </xf>
    <xf numFmtId="0" fontId="13" fillId="0" borderId="40" xfId="0" applyFont="1" applyBorder="1" applyAlignment="1">
      <alignment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60" xfId="0" applyFont="1" applyBorder="1" applyAlignment="1">
      <alignment horizontal="left" vertical="top" wrapText="1"/>
    </xf>
    <xf numFmtId="0" fontId="13" fillId="0" borderId="61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 textRotation="90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130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11">
    <dxf>
      <fill>
        <patternFill patternType="solid">
          <fgColor indexed="22"/>
          <bgColor indexed="22"/>
        </patternFill>
      </fill>
    </dxf>
    <dxf>
      <fill>
        <patternFill patternType="solid">
          <fgColor indexed="26"/>
          <bgColor indexed="26"/>
        </patternFill>
      </fill>
    </dxf>
    <dxf>
      <fill>
        <patternFill patternType="solid">
          <fgColor indexed="22"/>
          <bgColor indexed="22"/>
        </patternFill>
      </fill>
    </dxf>
    <dxf>
      <fill>
        <patternFill patternType="solid">
          <fgColor indexed="26"/>
          <bgColor indexed="26"/>
        </patternFill>
      </fill>
    </dxf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indexed="22"/>
          <bgColor indexed="22"/>
        </patternFill>
      </fill>
    </dxf>
    <dxf>
      <fill>
        <patternFill patternType="solid">
          <fgColor indexed="26"/>
          <bgColor indexed="26"/>
        </patternFill>
      </fill>
    </dxf>
    <dxf>
      <font>
        <color theme="0"/>
      </font>
    </dxf>
    <dxf>
      <fill>
        <patternFill patternType="solid">
          <fgColor indexed="26"/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83398</xdr:colOff>
      <xdr:row>2</xdr:row>
      <xdr:rowOff>193675</xdr:rowOff>
    </xdr:to>
    <xdr:pic>
      <xdr:nvPicPr>
        <xdr:cNvPr id="2" name="Billede 1" descr="Keymark 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8575" y="28575"/>
          <a:ext cx="216748" cy="56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83398</xdr:colOff>
      <xdr:row>2</xdr:row>
      <xdr:rowOff>193675</xdr:rowOff>
    </xdr:to>
    <xdr:pic>
      <xdr:nvPicPr>
        <xdr:cNvPr id="3" name="Billede 1" descr="Keymark logo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8575" y="28575"/>
          <a:ext cx="216748" cy="565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73872</xdr:colOff>
      <xdr:row>2</xdr:row>
      <xdr:rowOff>165100</xdr:rowOff>
    </xdr:to>
    <xdr:pic>
      <xdr:nvPicPr>
        <xdr:cNvPr id="3" name="Billede 1" descr="Keymark logo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050" y="0"/>
          <a:ext cx="216748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olartestlab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84"/>
  <sheetViews>
    <sheetView tabSelected="1" topLeftCell="A35" workbookViewId="0">
      <selection activeCell="C1" sqref="C1:AC3"/>
    </sheetView>
  </sheetViews>
  <sheetFormatPr baseColWidth="10" defaultColWidth="9" defaultRowHeight="11.25" x14ac:dyDescent="0.2"/>
  <cols>
    <col min="1" max="1" width="2.42578125" style="2" customWidth="1"/>
    <col min="2" max="36" width="2.42578125" style="1" customWidth="1"/>
    <col min="37" max="37" width="2.85546875" style="1" customWidth="1"/>
    <col min="38" max="38" width="2.42578125" style="1" bestFit="1" customWidth="1"/>
    <col min="39" max="39" width="34.140625" style="1" bestFit="1" customWidth="1"/>
    <col min="40" max="40" width="38.42578125" style="1" bestFit="1" customWidth="1"/>
    <col min="41" max="104" width="2.5703125" style="1" customWidth="1"/>
    <col min="105" max="16384" width="9" style="1"/>
  </cols>
  <sheetData>
    <row r="1" spans="1:230" ht="15.95" customHeight="1" x14ac:dyDescent="0.25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4" t="s">
        <v>1</v>
      </c>
      <c r="AE1" s="44"/>
      <c r="AF1" s="44"/>
      <c r="AG1" s="44"/>
      <c r="AH1" s="44"/>
      <c r="AI1" s="44"/>
      <c r="AJ1" s="44"/>
      <c r="AK1" s="4"/>
      <c r="AM1" s="5"/>
      <c r="AN1" s="5"/>
      <c r="AO1" s="5"/>
    </row>
    <row r="2" spans="1:230" ht="15.95" customHeigh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5" t="s">
        <v>2</v>
      </c>
      <c r="AE2" s="45"/>
      <c r="AF2" s="45"/>
      <c r="AG2" s="46">
        <v>1</v>
      </c>
      <c r="AH2" s="45" t="s">
        <v>3</v>
      </c>
      <c r="AI2" s="47">
        <v>3</v>
      </c>
      <c r="AJ2" s="47"/>
      <c r="AK2" s="4"/>
      <c r="AQ2" s="6" t="s">
        <v>4</v>
      </c>
      <c r="AR2" s="7">
        <v>1</v>
      </c>
      <c r="AS2" s="7">
        <v>2</v>
      </c>
      <c r="AT2" s="7">
        <v>3</v>
      </c>
      <c r="AU2" s="7">
        <v>4</v>
      </c>
      <c r="AV2" s="7">
        <v>5</v>
      </c>
      <c r="AW2" s="7">
        <v>6</v>
      </c>
      <c r="AX2" s="7">
        <v>7</v>
      </c>
      <c r="AY2" s="7">
        <v>8</v>
      </c>
      <c r="AZ2" s="7">
        <v>9</v>
      </c>
      <c r="BA2" s="7">
        <v>10</v>
      </c>
      <c r="BB2" s="7">
        <v>11</v>
      </c>
      <c r="BC2" s="7">
        <v>12</v>
      </c>
      <c r="BD2" s="7">
        <v>13</v>
      </c>
      <c r="BE2" s="7">
        <v>14</v>
      </c>
      <c r="BF2" s="7">
        <v>15</v>
      </c>
      <c r="BG2" s="7">
        <v>16</v>
      </c>
      <c r="BH2" s="7">
        <v>17</v>
      </c>
      <c r="BI2" s="7">
        <v>18</v>
      </c>
      <c r="BJ2" s="7">
        <v>19</v>
      </c>
      <c r="BK2" s="7">
        <v>20</v>
      </c>
      <c r="BL2" s="7">
        <v>21</v>
      </c>
      <c r="BM2" s="7">
        <v>22</v>
      </c>
      <c r="BN2" s="7">
        <v>23</v>
      </c>
      <c r="BO2" s="7">
        <v>24</v>
      </c>
      <c r="BP2" s="7">
        <v>25</v>
      </c>
      <c r="BQ2" s="7">
        <v>26</v>
      </c>
      <c r="BR2" s="7">
        <v>27</v>
      </c>
      <c r="BS2" s="7">
        <v>28</v>
      </c>
      <c r="BT2" s="7">
        <v>29</v>
      </c>
      <c r="BU2" s="7">
        <v>30</v>
      </c>
      <c r="BV2" s="7">
        <f>BU2+1</f>
        <v>31</v>
      </c>
      <c r="BW2" s="7">
        <f t="shared" ref="BW2:EH2" si="0">BV2+1</f>
        <v>32</v>
      </c>
      <c r="BX2" s="7">
        <f t="shared" si="0"/>
        <v>33</v>
      </c>
      <c r="BY2" s="7">
        <f t="shared" si="0"/>
        <v>34</v>
      </c>
      <c r="BZ2" s="7">
        <f t="shared" si="0"/>
        <v>35</v>
      </c>
      <c r="CA2" s="7">
        <f t="shared" si="0"/>
        <v>36</v>
      </c>
      <c r="CB2" s="7">
        <f t="shared" si="0"/>
        <v>37</v>
      </c>
      <c r="CC2" s="7">
        <f t="shared" si="0"/>
        <v>38</v>
      </c>
      <c r="CD2" s="7">
        <f t="shared" si="0"/>
        <v>39</v>
      </c>
      <c r="CE2" s="7">
        <f t="shared" si="0"/>
        <v>40</v>
      </c>
      <c r="CF2" s="7">
        <f t="shared" si="0"/>
        <v>41</v>
      </c>
      <c r="CG2" s="7">
        <f t="shared" si="0"/>
        <v>42</v>
      </c>
      <c r="CH2" s="7">
        <f t="shared" si="0"/>
        <v>43</v>
      </c>
      <c r="CI2" s="7">
        <f t="shared" si="0"/>
        <v>44</v>
      </c>
      <c r="CJ2" s="7">
        <f t="shared" si="0"/>
        <v>45</v>
      </c>
      <c r="CK2" s="7">
        <f t="shared" si="0"/>
        <v>46</v>
      </c>
      <c r="CL2" s="7">
        <f t="shared" si="0"/>
        <v>47</v>
      </c>
      <c r="CM2" s="7">
        <f t="shared" si="0"/>
        <v>48</v>
      </c>
      <c r="CN2" s="7">
        <f t="shared" si="0"/>
        <v>49</v>
      </c>
      <c r="CO2" s="7">
        <f t="shared" si="0"/>
        <v>50</v>
      </c>
      <c r="CP2" s="7">
        <f t="shared" si="0"/>
        <v>51</v>
      </c>
      <c r="CQ2" s="7">
        <f t="shared" si="0"/>
        <v>52</v>
      </c>
      <c r="CR2" s="7">
        <f t="shared" si="0"/>
        <v>53</v>
      </c>
      <c r="CS2" s="7">
        <f t="shared" si="0"/>
        <v>54</v>
      </c>
      <c r="CT2" s="7">
        <f t="shared" si="0"/>
        <v>55</v>
      </c>
      <c r="CU2" s="7">
        <f t="shared" si="0"/>
        <v>56</v>
      </c>
      <c r="CV2" s="7">
        <f t="shared" si="0"/>
        <v>57</v>
      </c>
      <c r="CW2" s="7">
        <f t="shared" si="0"/>
        <v>58</v>
      </c>
      <c r="CX2" s="7">
        <f t="shared" si="0"/>
        <v>59</v>
      </c>
      <c r="CY2" s="7">
        <f t="shared" si="0"/>
        <v>60</v>
      </c>
      <c r="CZ2" s="7">
        <f t="shared" si="0"/>
        <v>61</v>
      </c>
      <c r="DA2" s="7">
        <f t="shared" si="0"/>
        <v>62</v>
      </c>
      <c r="DB2" s="7">
        <f t="shared" si="0"/>
        <v>63</v>
      </c>
      <c r="DC2" s="7">
        <f t="shared" si="0"/>
        <v>64</v>
      </c>
      <c r="DD2" s="7">
        <f t="shared" si="0"/>
        <v>65</v>
      </c>
      <c r="DE2" s="7">
        <f t="shared" si="0"/>
        <v>66</v>
      </c>
      <c r="DF2" s="7">
        <f t="shared" si="0"/>
        <v>67</v>
      </c>
      <c r="DG2" s="7">
        <f t="shared" si="0"/>
        <v>68</v>
      </c>
      <c r="DH2" s="7">
        <f t="shared" si="0"/>
        <v>69</v>
      </c>
      <c r="DI2" s="7">
        <f t="shared" si="0"/>
        <v>70</v>
      </c>
      <c r="DJ2" s="7">
        <f t="shared" si="0"/>
        <v>71</v>
      </c>
      <c r="DK2" s="7">
        <f t="shared" si="0"/>
        <v>72</v>
      </c>
      <c r="DL2" s="7">
        <f t="shared" si="0"/>
        <v>73</v>
      </c>
      <c r="DM2" s="7">
        <f t="shared" si="0"/>
        <v>74</v>
      </c>
      <c r="DN2" s="7">
        <f t="shared" si="0"/>
        <v>75</v>
      </c>
      <c r="DO2" s="7">
        <f t="shared" si="0"/>
        <v>76</v>
      </c>
      <c r="DP2" s="7">
        <f t="shared" si="0"/>
        <v>77</v>
      </c>
      <c r="DQ2" s="7">
        <f t="shared" si="0"/>
        <v>78</v>
      </c>
      <c r="DR2" s="7">
        <f t="shared" si="0"/>
        <v>79</v>
      </c>
      <c r="DS2" s="7">
        <f t="shared" si="0"/>
        <v>80</v>
      </c>
      <c r="DT2" s="7">
        <f t="shared" si="0"/>
        <v>81</v>
      </c>
      <c r="DU2" s="7">
        <f t="shared" si="0"/>
        <v>82</v>
      </c>
      <c r="DV2" s="7">
        <f t="shared" si="0"/>
        <v>83</v>
      </c>
      <c r="DW2" s="7">
        <f t="shared" si="0"/>
        <v>84</v>
      </c>
      <c r="DX2" s="7">
        <f t="shared" si="0"/>
        <v>85</v>
      </c>
      <c r="DY2" s="7">
        <f t="shared" si="0"/>
        <v>86</v>
      </c>
      <c r="DZ2" s="7">
        <f t="shared" si="0"/>
        <v>87</v>
      </c>
      <c r="EA2" s="7">
        <f t="shared" si="0"/>
        <v>88</v>
      </c>
      <c r="EB2" s="7">
        <f t="shared" si="0"/>
        <v>89</v>
      </c>
      <c r="EC2" s="7">
        <f t="shared" si="0"/>
        <v>90</v>
      </c>
      <c r="ED2" s="7">
        <f t="shared" si="0"/>
        <v>91</v>
      </c>
      <c r="EE2" s="7">
        <f t="shared" si="0"/>
        <v>92</v>
      </c>
      <c r="EF2" s="7">
        <f t="shared" si="0"/>
        <v>93</v>
      </c>
      <c r="EG2" s="7">
        <f t="shared" si="0"/>
        <v>94</v>
      </c>
      <c r="EH2" s="7">
        <f t="shared" si="0"/>
        <v>95</v>
      </c>
      <c r="EI2" s="7">
        <f t="shared" ref="EI2:GK2" si="1">EH2+1</f>
        <v>96</v>
      </c>
      <c r="EJ2" s="7">
        <f t="shared" si="1"/>
        <v>97</v>
      </c>
      <c r="EK2" s="7">
        <f t="shared" si="1"/>
        <v>98</v>
      </c>
      <c r="EL2" s="7">
        <f t="shared" si="1"/>
        <v>99</v>
      </c>
      <c r="EM2" s="7">
        <f t="shared" si="1"/>
        <v>100</v>
      </c>
      <c r="EN2" s="7">
        <f t="shared" si="1"/>
        <v>101</v>
      </c>
      <c r="EO2" s="7">
        <f t="shared" si="1"/>
        <v>102</v>
      </c>
      <c r="EP2" s="7">
        <f t="shared" si="1"/>
        <v>103</v>
      </c>
      <c r="EQ2" s="7">
        <f t="shared" si="1"/>
        <v>104</v>
      </c>
      <c r="ER2" s="7">
        <f t="shared" si="1"/>
        <v>105</v>
      </c>
      <c r="ES2" s="7">
        <f t="shared" si="1"/>
        <v>106</v>
      </c>
      <c r="ET2" s="7">
        <f t="shared" si="1"/>
        <v>107</v>
      </c>
      <c r="EU2" s="7">
        <f t="shared" si="1"/>
        <v>108</v>
      </c>
      <c r="EV2" s="7">
        <f t="shared" si="1"/>
        <v>109</v>
      </c>
      <c r="EW2" s="7">
        <f t="shared" si="1"/>
        <v>110</v>
      </c>
      <c r="EX2" s="7">
        <f t="shared" si="1"/>
        <v>111</v>
      </c>
      <c r="EY2" s="7">
        <f t="shared" si="1"/>
        <v>112</v>
      </c>
      <c r="EZ2" s="7">
        <f t="shared" si="1"/>
        <v>113</v>
      </c>
      <c r="FA2" s="7">
        <f t="shared" si="1"/>
        <v>114</v>
      </c>
      <c r="FB2" s="7">
        <f t="shared" si="1"/>
        <v>115</v>
      </c>
      <c r="FC2" s="7">
        <f t="shared" si="1"/>
        <v>116</v>
      </c>
      <c r="FD2" s="7">
        <f t="shared" si="1"/>
        <v>117</v>
      </c>
      <c r="FE2" s="7">
        <f t="shared" si="1"/>
        <v>118</v>
      </c>
      <c r="FF2" s="7">
        <f t="shared" si="1"/>
        <v>119</v>
      </c>
      <c r="FG2" s="7">
        <f t="shared" si="1"/>
        <v>120</v>
      </c>
      <c r="FH2" s="7">
        <f t="shared" si="1"/>
        <v>121</v>
      </c>
      <c r="FI2" s="7">
        <f t="shared" si="1"/>
        <v>122</v>
      </c>
      <c r="FJ2" s="7">
        <f t="shared" si="1"/>
        <v>123</v>
      </c>
      <c r="FK2" s="7">
        <f t="shared" si="1"/>
        <v>124</v>
      </c>
      <c r="FL2" s="7">
        <f t="shared" si="1"/>
        <v>125</v>
      </c>
      <c r="FM2" s="7">
        <f t="shared" si="1"/>
        <v>126</v>
      </c>
      <c r="FN2" s="7">
        <f t="shared" si="1"/>
        <v>127</v>
      </c>
      <c r="FO2" s="7">
        <f t="shared" si="1"/>
        <v>128</v>
      </c>
      <c r="FP2" s="7">
        <f t="shared" si="1"/>
        <v>129</v>
      </c>
      <c r="FQ2" s="7">
        <f t="shared" si="1"/>
        <v>130</v>
      </c>
      <c r="FR2" s="7">
        <f t="shared" si="1"/>
        <v>131</v>
      </c>
      <c r="FS2" s="7">
        <f t="shared" si="1"/>
        <v>132</v>
      </c>
      <c r="FT2" s="7">
        <f t="shared" si="1"/>
        <v>133</v>
      </c>
      <c r="FU2" s="7">
        <f t="shared" si="1"/>
        <v>134</v>
      </c>
      <c r="FV2" s="7">
        <f t="shared" si="1"/>
        <v>135</v>
      </c>
      <c r="FW2" s="7">
        <f t="shared" si="1"/>
        <v>136</v>
      </c>
      <c r="FX2" s="7">
        <f t="shared" si="1"/>
        <v>137</v>
      </c>
      <c r="FY2" s="7">
        <f t="shared" si="1"/>
        <v>138</v>
      </c>
      <c r="FZ2" s="7">
        <f t="shared" si="1"/>
        <v>139</v>
      </c>
      <c r="GA2" s="7">
        <f t="shared" si="1"/>
        <v>140</v>
      </c>
      <c r="GB2" s="7">
        <f t="shared" si="1"/>
        <v>141</v>
      </c>
      <c r="GC2" s="7">
        <f t="shared" si="1"/>
        <v>142</v>
      </c>
      <c r="GD2" s="7">
        <f t="shared" si="1"/>
        <v>143</v>
      </c>
      <c r="GE2" s="7">
        <f t="shared" si="1"/>
        <v>144</v>
      </c>
      <c r="GF2" s="7">
        <f t="shared" si="1"/>
        <v>145</v>
      </c>
      <c r="GG2" s="7">
        <f t="shared" si="1"/>
        <v>146</v>
      </c>
      <c r="GH2" s="7">
        <f t="shared" si="1"/>
        <v>147</v>
      </c>
      <c r="GI2" s="7">
        <f t="shared" si="1"/>
        <v>148</v>
      </c>
      <c r="GJ2" s="7">
        <f t="shared" si="1"/>
        <v>149</v>
      </c>
      <c r="GK2" s="7">
        <f t="shared" si="1"/>
        <v>150</v>
      </c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</row>
    <row r="3" spans="1:230" ht="15.95" customHeight="1" x14ac:dyDescent="0.2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5"/>
      <c r="AE3" s="45"/>
      <c r="AF3" s="45"/>
      <c r="AG3" s="46"/>
      <c r="AH3" s="45"/>
      <c r="AI3" s="47"/>
      <c r="AJ3" s="47"/>
      <c r="AK3" s="4"/>
    </row>
    <row r="4" spans="1:230" ht="3.9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"/>
    </row>
    <row r="5" spans="1:230" ht="15" customHeight="1" x14ac:dyDescent="0.2">
      <c r="A5" s="49" t="s">
        <v>5</v>
      </c>
      <c r="B5" s="50"/>
      <c r="C5" s="50"/>
      <c r="D5" s="50"/>
      <c r="E5" s="50"/>
      <c r="F5" s="51" t="s">
        <v>6</v>
      </c>
      <c r="G5" s="51"/>
      <c r="H5" s="51"/>
      <c r="I5" s="51"/>
      <c r="J5" s="51"/>
      <c r="K5" s="51"/>
      <c r="L5" s="52" t="s">
        <v>7</v>
      </c>
      <c r="M5" s="50"/>
      <c r="N5" s="50"/>
      <c r="O5" s="50"/>
      <c r="P5" s="50"/>
      <c r="Q5" s="50"/>
      <c r="R5" s="50"/>
      <c r="S5" s="50"/>
      <c r="T5" s="50"/>
      <c r="U5" s="50"/>
      <c r="V5" s="53"/>
      <c r="W5" s="54" t="s">
        <v>8</v>
      </c>
      <c r="X5" s="54"/>
      <c r="Y5" s="54"/>
      <c r="Z5" s="54"/>
      <c r="AA5" s="54"/>
      <c r="AB5" s="54"/>
      <c r="AC5" s="55"/>
      <c r="AD5" s="56" t="s">
        <v>9</v>
      </c>
      <c r="AE5" s="57"/>
      <c r="AF5" s="57"/>
      <c r="AG5" s="57"/>
      <c r="AH5" s="57"/>
      <c r="AI5" s="57"/>
      <c r="AJ5" s="58"/>
      <c r="AK5" s="4"/>
    </row>
    <row r="6" spans="1:230" ht="15" x14ac:dyDescent="0.25">
      <c r="A6" s="59" t="s">
        <v>10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1"/>
      <c r="W6" s="62" t="s">
        <v>11</v>
      </c>
      <c r="X6" s="63"/>
      <c r="Y6" s="63"/>
      <c r="Z6" s="63"/>
      <c r="AA6" s="63"/>
      <c r="AB6" s="63"/>
      <c r="AC6" s="64"/>
      <c r="AD6" s="65" t="s">
        <v>12</v>
      </c>
      <c r="AE6" s="66"/>
      <c r="AF6" s="66"/>
      <c r="AG6" s="66"/>
      <c r="AH6" s="66"/>
      <c r="AI6" s="66"/>
      <c r="AJ6" s="67"/>
      <c r="AK6" s="4"/>
      <c r="AQ6" s="8" t="s">
        <v>4</v>
      </c>
      <c r="AR6" s="8" t="s">
        <v>6</v>
      </c>
      <c r="AS6" s="8" t="s">
        <v>13</v>
      </c>
    </row>
    <row r="7" spans="1:230" ht="3.95" customHeight="1" x14ac:dyDescent="0.2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  <c r="AK7" s="4"/>
    </row>
    <row r="8" spans="1:230" ht="15" customHeight="1" x14ac:dyDescent="0.2">
      <c r="A8" s="71" t="s">
        <v>14</v>
      </c>
      <c r="B8" s="72"/>
      <c r="C8" s="72"/>
      <c r="D8" s="72"/>
      <c r="E8" s="72"/>
      <c r="F8" s="72"/>
      <c r="G8" s="73" t="s">
        <v>15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4"/>
      <c r="W8" s="75" t="s">
        <v>16</v>
      </c>
      <c r="X8" s="72"/>
      <c r="Y8" s="72"/>
      <c r="Z8" s="76" t="s">
        <v>17</v>
      </c>
      <c r="AA8" s="76"/>
      <c r="AB8" s="76"/>
      <c r="AC8" s="76"/>
      <c r="AD8" s="76"/>
      <c r="AE8" s="76"/>
      <c r="AF8" s="76"/>
      <c r="AG8" s="76"/>
      <c r="AH8" s="76"/>
      <c r="AI8" s="76"/>
      <c r="AJ8" s="77"/>
      <c r="AK8" s="4"/>
      <c r="AU8" s="9"/>
      <c r="AV8" s="9"/>
    </row>
    <row r="9" spans="1:230" ht="15" customHeight="1" x14ac:dyDescent="0.2">
      <c r="A9" s="78" t="s">
        <v>18</v>
      </c>
      <c r="B9" s="79"/>
      <c r="C9" s="79"/>
      <c r="D9" s="79"/>
      <c r="E9" s="79"/>
      <c r="F9" s="79"/>
      <c r="G9" s="80" t="s">
        <v>19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1"/>
      <c r="W9" s="82" t="s">
        <v>20</v>
      </c>
      <c r="X9" s="83"/>
      <c r="Y9" s="83"/>
      <c r="Z9" s="84" t="s">
        <v>21</v>
      </c>
      <c r="AA9" s="84"/>
      <c r="AB9" s="84"/>
      <c r="AC9" s="84"/>
      <c r="AD9" s="84"/>
      <c r="AE9" s="84"/>
      <c r="AF9" s="84"/>
      <c r="AG9" s="84"/>
      <c r="AH9" s="84"/>
      <c r="AI9" s="84"/>
      <c r="AJ9" s="85"/>
      <c r="AK9" s="4"/>
      <c r="AU9" s="9"/>
      <c r="AV9" s="9"/>
    </row>
    <row r="10" spans="1:230" ht="15" customHeight="1" x14ac:dyDescent="0.2">
      <c r="A10" s="78" t="s">
        <v>22</v>
      </c>
      <c r="B10" s="79"/>
      <c r="C10" s="79"/>
      <c r="D10" s="79"/>
      <c r="E10" s="79"/>
      <c r="F10" s="79"/>
      <c r="G10" s="80" t="s">
        <v>23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1"/>
      <c r="W10" s="82" t="s">
        <v>24</v>
      </c>
      <c r="X10" s="83"/>
      <c r="Y10" s="83"/>
      <c r="Z10" s="84" t="s">
        <v>25</v>
      </c>
      <c r="AA10" s="84"/>
      <c r="AB10" s="84"/>
      <c r="AC10" s="84"/>
      <c r="AD10" s="84"/>
      <c r="AE10" s="84"/>
      <c r="AF10" s="84"/>
      <c r="AG10" s="84"/>
      <c r="AH10" s="84"/>
      <c r="AI10" s="84"/>
      <c r="AJ10" s="85"/>
      <c r="AK10" s="4"/>
      <c r="AU10" s="9"/>
      <c r="AV10" s="9"/>
    </row>
    <row r="11" spans="1:230" ht="15" customHeight="1" x14ac:dyDescent="0.2">
      <c r="A11" s="86" t="s">
        <v>26</v>
      </c>
      <c r="B11" s="87"/>
      <c r="C11" s="87"/>
      <c r="D11" s="87"/>
      <c r="E11" s="87"/>
      <c r="F11" s="88"/>
      <c r="G11" s="89">
        <v>99999</v>
      </c>
      <c r="H11" s="90"/>
      <c r="I11" s="90"/>
      <c r="J11" s="91"/>
      <c r="K11" s="92" t="s">
        <v>27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4"/>
      <c r="W11" s="95" t="s">
        <v>28</v>
      </c>
      <c r="X11" s="96"/>
      <c r="Y11" s="96"/>
      <c r="Z11" s="97" t="s">
        <v>29</v>
      </c>
      <c r="AA11" s="97"/>
      <c r="AB11" s="98">
        <v>999999999</v>
      </c>
      <c r="AC11" s="99"/>
      <c r="AD11" s="99"/>
      <c r="AE11" s="99"/>
      <c r="AF11" s="99"/>
      <c r="AG11" s="99"/>
      <c r="AH11" s="99"/>
      <c r="AI11" s="99"/>
      <c r="AJ11" s="100"/>
      <c r="AK11" s="4"/>
      <c r="AU11" s="9"/>
      <c r="AV11" s="9"/>
    </row>
    <row r="12" spans="1:230" ht="3.95" customHeight="1" x14ac:dyDescent="0.2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3"/>
      <c r="AK12" s="4"/>
      <c r="AU12" s="9"/>
      <c r="AV12" s="9"/>
    </row>
    <row r="13" spans="1:230" ht="15" customHeight="1" x14ac:dyDescent="0.2">
      <c r="A13" s="104" t="s">
        <v>30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6"/>
      <c r="AK13" s="4"/>
      <c r="AQ13" s="8" t="s">
        <v>4</v>
      </c>
      <c r="AR13" s="8" t="s">
        <v>31</v>
      </c>
      <c r="AS13" s="8" t="s">
        <v>32</v>
      </c>
      <c r="AT13" s="8" t="s">
        <v>33</v>
      </c>
      <c r="AY13" s="8" t="s">
        <v>34</v>
      </c>
      <c r="AZ13" s="8" t="s">
        <v>35</v>
      </c>
      <c r="BA13" s="8"/>
    </row>
    <row r="14" spans="1:230" ht="15" customHeight="1" x14ac:dyDescent="0.2">
      <c r="A14" s="107" t="s">
        <v>36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9" t="s">
        <v>32</v>
      </c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10"/>
      <c r="AK14" s="4"/>
      <c r="AM14" s="10" t="s">
        <v>37</v>
      </c>
      <c r="AQ14" s="8" t="s">
        <v>4</v>
      </c>
      <c r="AR14" s="8" t="s">
        <v>38</v>
      </c>
      <c r="AS14" s="8" t="s">
        <v>39</v>
      </c>
      <c r="AT14" s="8" t="s">
        <v>40</v>
      </c>
      <c r="AU14" s="11"/>
      <c r="AV14" s="11"/>
      <c r="AY14" s="8">
        <f>+IF(AND(S15=AR14,S16=AR15),1,0)</f>
        <v>0</v>
      </c>
      <c r="AZ14" s="8">
        <f>+IF(AND(S15=AR14,S17=AR16),1,0)</f>
        <v>0</v>
      </c>
      <c r="BA14" s="8">
        <v>1</v>
      </c>
    </row>
    <row r="15" spans="1:230" ht="15" customHeight="1" x14ac:dyDescent="0.2">
      <c r="A15" s="107" t="s">
        <v>41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9" t="s">
        <v>39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  <c r="AK15" s="4"/>
      <c r="AM15" s="10" t="s">
        <v>42</v>
      </c>
      <c r="AQ15" s="8" t="s">
        <v>4</v>
      </c>
      <c r="AR15" s="8" t="s">
        <v>38</v>
      </c>
      <c r="AS15" s="8" t="s">
        <v>39</v>
      </c>
      <c r="AT15" s="8" t="s">
        <v>40</v>
      </c>
      <c r="AU15" s="8"/>
      <c r="AV15" s="11"/>
      <c r="AW15" s="11"/>
      <c r="AY15" s="8">
        <f>+IF(AND(S15=AS14,S16=AR15),2,0)</f>
        <v>2</v>
      </c>
      <c r="AZ15" s="8">
        <f>+IF(AND(S15=AS14,S17=AR16),3,0)</f>
        <v>0</v>
      </c>
      <c r="BA15" s="8">
        <v>2</v>
      </c>
    </row>
    <row r="16" spans="1:230" ht="15" customHeight="1" x14ac:dyDescent="0.2">
      <c r="A16" s="107" t="s">
        <v>43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9" t="s">
        <v>38</v>
      </c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0"/>
      <c r="AK16" s="4"/>
      <c r="AM16" s="10" t="s">
        <v>42</v>
      </c>
      <c r="AQ16" s="8" t="s">
        <v>4</v>
      </c>
      <c r="AR16" s="8" t="s">
        <v>38</v>
      </c>
      <c r="AS16" s="8" t="s">
        <v>39</v>
      </c>
      <c r="AT16" s="8" t="s">
        <v>40</v>
      </c>
      <c r="AU16" s="8"/>
      <c r="AV16" s="11"/>
      <c r="AW16" s="11"/>
      <c r="AY16" s="8">
        <f>+IF(AND(S15=AR14,S16=AS15),3,0)</f>
        <v>0</v>
      </c>
      <c r="AZ16" s="8">
        <f>+IF(AND(S15=AR14,S17=AS16),3,0)</f>
        <v>0</v>
      </c>
      <c r="BA16" s="8">
        <v>3</v>
      </c>
    </row>
    <row r="17" spans="1:53" ht="15" customHeight="1" x14ac:dyDescent="0.2">
      <c r="A17" s="107" t="str">
        <f>+IF(F5=AS6,"Direct space heating loop / heat exchanger","")</f>
        <v/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  <c r="AK17" s="4"/>
      <c r="AM17" s="10" t="s">
        <v>44</v>
      </c>
      <c r="AQ17" s="8" t="s">
        <v>4</v>
      </c>
      <c r="AR17" s="8" t="s">
        <v>45</v>
      </c>
      <c r="AS17" s="8" t="s">
        <v>46</v>
      </c>
      <c r="AT17" s="8" t="s">
        <v>47</v>
      </c>
      <c r="AU17" s="8" t="s">
        <v>39</v>
      </c>
      <c r="AV17" s="8" t="s">
        <v>40</v>
      </c>
      <c r="AW17" s="8" t="s">
        <v>38</v>
      </c>
      <c r="AX17" s="8" t="s">
        <v>48</v>
      </c>
      <c r="AY17" s="8">
        <f>+IF(AND(S15=AS14,S16=AS15),4,0)</f>
        <v>0</v>
      </c>
      <c r="AZ17" s="8">
        <f>+IF(AND(S15=AS14,S17=AS16),4,0)</f>
        <v>0</v>
      </c>
      <c r="BA17" s="8">
        <v>4</v>
      </c>
    </row>
    <row r="18" spans="1:53" ht="15" customHeight="1" x14ac:dyDescent="0.2">
      <c r="A18" s="107" t="s">
        <v>49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9" t="s">
        <v>39</v>
      </c>
      <c r="L18" s="109"/>
      <c r="M18" s="109"/>
      <c r="N18" s="109"/>
      <c r="O18" s="109"/>
      <c r="P18" s="109"/>
      <c r="Q18" s="109"/>
      <c r="R18" s="109"/>
      <c r="S18" s="108" t="s">
        <v>50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9" t="s">
        <v>46</v>
      </c>
      <c r="AD18" s="109"/>
      <c r="AE18" s="109"/>
      <c r="AF18" s="109"/>
      <c r="AG18" s="109"/>
      <c r="AH18" s="109"/>
      <c r="AI18" s="109"/>
      <c r="AJ18" s="110"/>
      <c r="AK18" s="4"/>
      <c r="AQ18" s="8" t="s">
        <v>4</v>
      </c>
      <c r="AR18" s="8" t="s">
        <v>51</v>
      </c>
      <c r="AS18" s="8" t="s">
        <v>52</v>
      </c>
      <c r="AT18" s="8" t="s">
        <v>53</v>
      </c>
      <c r="AU18" s="8"/>
      <c r="AV18" s="8"/>
      <c r="AW18" s="8"/>
      <c r="AY18" s="8"/>
      <c r="AZ18" s="8"/>
      <c r="BA18" s="8">
        <v>5</v>
      </c>
    </row>
    <row r="19" spans="1:53" ht="15" customHeight="1" x14ac:dyDescent="0.2">
      <c r="A19" s="111" t="s">
        <v>54</v>
      </c>
      <c r="B19" s="112"/>
      <c r="C19" s="112"/>
      <c r="D19" s="112"/>
      <c r="E19" s="112"/>
      <c r="F19" s="112"/>
      <c r="G19" s="112"/>
      <c r="H19" s="112"/>
      <c r="I19" s="112"/>
      <c r="J19" s="113"/>
      <c r="K19" s="114" t="s">
        <v>51</v>
      </c>
      <c r="L19" s="115"/>
      <c r="M19" s="115"/>
      <c r="N19" s="115"/>
      <c r="O19" s="115"/>
      <c r="P19" s="115"/>
      <c r="Q19" s="115"/>
      <c r="R19" s="116"/>
      <c r="S19" s="117" t="s">
        <v>55</v>
      </c>
      <c r="T19" s="112"/>
      <c r="U19" s="112"/>
      <c r="V19" s="112"/>
      <c r="W19" s="112"/>
      <c r="X19" s="112"/>
      <c r="Y19" s="112"/>
      <c r="Z19" s="112"/>
      <c r="AA19" s="112"/>
      <c r="AB19" s="113"/>
      <c r="AC19" s="114" t="s">
        <v>56</v>
      </c>
      <c r="AD19" s="115"/>
      <c r="AE19" s="115"/>
      <c r="AF19" s="115"/>
      <c r="AG19" s="115"/>
      <c r="AH19" s="115"/>
      <c r="AI19" s="115"/>
      <c r="AJ19" s="118"/>
      <c r="AK19" s="4"/>
    </row>
    <row r="20" spans="1:53" ht="3.95" customHeight="1" x14ac:dyDescent="0.2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  <c r="AK20" s="4"/>
      <c r="AU20" s="9"/>
      <c r="AV20" s="9"/>
    </row>
    <row r="21" spans="1:53" ht="15" customHeight="1" x14ac:dyDescent="0.2">
      <c r="A21" s="119" t="s">
        <v>57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1"/>
      <c r="AK21" s="4"/>
      <c r="AU21" s="9"/>
      <c r="AV21" s="9"/>
    </row>
    <row r="22" spans="1:53" ht="15" customHeight="1" x14ac:dyDescent="0.2">
      <c r="A22" s="122" t="s">
        <v>58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4"/>
      <c r="R22" s="131" t="s">
        <v>59</v>
      </c>
      <c r="S22" s="131" t="s">
        <v>60</v>
      </c>
      <c r="T22" s="131"/>
      <c r="U22" s="131"/>
      <c r="V22" s="132" t="s">
        <v>61</v>
      </c>
      <c r="W22" s="132"/>
      <c r="X22" s="132"/>
      <c r="Y22" s="132" t="s">
        <v>62</v>
      </c>
      <c r="Z22" s="132"/>
      <c r="AA22" s="132"/>
      <c r="AB22" s="132" t="s">
        <v>63</v>
      </c>
      <c r="AC22" s="132"/>
      <c r="AD22" s="132"/>
      <c r="AE22" s="132" t="s">
        <v>64</v>
      </c>
      <c r="AF22" s="132"/>
      <c r="AG22" s="132"/>
      <c r="AH22" s="132" t="s">
        <v>65</v>
      </c>
      <c r="AI22" s="132"/>
      <c r="AJ22" s="133"/>
      <c r="AK22" s="4"/>
      <c r="AU22" s="9"/>
      <c r="AV22" s="9"/>
    </row>
    <row r="23" spans="1:53" ht="15" customHeight="1" x14ac:dyDescent="0.2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131"/>
      <c r="S23" s="131"/>
      <c r="T23" s="131"/>
      <c r="U23" s="131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3"/>
      <c r="AK23" s="4"/>
      <c r="AU23" s="9"/>
      <c r="AV23" s="9"/>
    </row>
    <row r="24" spans="1:53" ht="15" customHeight="1" x14ac:dyDescent="0.2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30"/>
      <c r="R24" s="131"/>
      <c r="S24" s="131"/>
      <c r="T24" s="131"/>
      <c r="U24" s="131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3"/>
      <c r="AK24" s="4"/>
      <c r="AU24" s="9"/>
      <c r="AV24" s="9"/>
    </row>
    <row r="25" spans="1:53" ht="15" customHeight="1" x14ac:dyDescent="0.2">
      <c r="A25" s="134" t="s">
        <v>66</v>
      </c>
      <c r="B25" s="135"/>
      <c r="C25" s="135"/>
      <c r="D25" s="135"/>
      <c r="E25" s="136" t="s">
        <v>67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" t="s">
        <v>68</v>
      </c>
      <c r="S25" s="138" t="s">
        <v>69</v>
      </c>
      <c r="T25" s="138"/>
      <c r="U25" s="138"/>
      <c r="V25" s="139">
        <v>0</v>
      </c>
      <c r="W25" s="140"/>
      <c r="X25" s="141"/>
      <c r="Y25" s="139">
        <v>0</v>
      </c>
      <c r="Z25" s="140"/>
      <c r="AA25" s="141"/>
      <c r="AB25" s="139">
        <v>0</v>
      </c>
      <c r="AC25" s="140"/>
      <c r="AD25" s="141"/>
      <c r="AE25" s="139">
        <v>0</v>
      </c>
      <c r="AF25" s="140"/>
      <c r="AG25" s="141"/>
      <c r="AH25" s="139">
        <v>0</v>
      </c>
      <c r="AI25" s="140"/>
      <c r="AJ25" s="142"/>
      <c r="AK25" s="4"/>
      <c r="AU25" s="9"/>
      <c r="AV25" s="9"/>
    </row>
    <row r="26" spans="1:53" ht="15" customHeight="1" x14ac:dyDescent="0.2">
      <c r="A26" s="134" t="s">
        <v>70</v>
      </c>
      <c r="B26" s="135"/>
      <c r="C26" s="135"/>
      <c r="D26" s="135"/>
      <c r="E26" s="136" t="s">
        <v>71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" t="s">
        <v>68</v>
      </c>
      <c r="S26" s="138" t="s">
        <v>72</v>
      </c>
      <c r="T26" s="138"/>
      <c r="U26" s="138"/>
      <c r="V26" s="139">
        <v>0</v>
      </c>
      <c r="W26" s="140"/>
      <c r="X26" s="141"/>
      <c r="Y26" s="139">
        <v>0</v>
      </c>
      <c r="Z26" s="140"/>
      <c r="AA26" s="141"/>
      <c r="AB26" s="139">
        <v>0</v>
      </c>
      <c r="AC26" s="140"/>
      <c r="AD26" s="141"/>
      <c r="AE26" s="139">
        <v>0</v>
      </c>
      <c r="AF26" s="140"/>
      <c r="AG26" s="141"/>
      <c r="AH26" s="139">
        <v>0</v>
      </c>
      <c r="AI26" s="140"/>
      <c r="AJ26" s="142"/>
      <c r="AK26" s="4"/>
      <c r="AQ26" s="8" t="s">
        <v>4</v>
      </c>
      <c r="AR26" s="8" t="s">
        <v>73</v>
      </c>
      <c r="AS26" s="8" t="s">
        <v>74</v>
      </c>
      <c r="AT26" s="8" t="s">
        <v>56</v>
      </c>
      <c r="AU26" s="8"/>
      <c r="AV26" s="8"/>
      <c r="AW26" s="8"/>
      <c r="AX26" s="9"/>
      <c r="AY26" s="9"/>
    </row>
    <row r="27" spans="1:53" ht="15" customHeight="1" x14ac:dyDescent="0.2">
      <c r="A27" s="143"/>
      <c r="B27" s="144"/>
      <c r="C27" s="144"/>
      <c r="D27" s="144"/>
      <c r="E27" s="136" t="s">
        <v>75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" t="s">
        <v>68</v>
      </c>
      <c r="S27" s="138" t="s">
        <v>72</v>
      </c>
      <c r="T27" s="138"/>
      <c r="U27" s="138"/>
      <c r="V27" s="139">
        <v>0</v>
      </c>
      <c r="W27" s="140"/>
      <c r="X27" s="141"/>
      <c r="Y27" s="139">
        <v>0</v>
      </c>
      <c r="Z27" s="140"/>
      <c r="AA27" s="141"/>
      <c r="AB27" s="139">
        <v>0</v>
      </c>
      <c r="AC27" s="140"/>
      <c r="AD27" s="141"/>
      <c r="AE27" s="139">
        <v>0</v>
      </c>
      <c r="AF27" s="140"/>
      <c r="AG27" s="141"/>
      <c r="AH27" s="139">
        <v>0</v>
      </c>
      <c r="AI27" s="140"/>
      <c r="AJ27" s="142"/>
      <c r="AK27" s="4"/>
      <c r="AQ27" s="8"/>
      <c r="AR27" s="8"/>
      <c r="AS27" s="8"/>
      <c r="AT27" s="8"/>
      <c r="AU27" s="8"/>
      <c r="AV27" s="9"/>
      <c r="AW27" s="9"/>
      <c r="AX27" s="9"/>
      <c r="AY27" s="9"/>
    </row>
    <row r="28" spans="1:53" ht="15" customHeight="1" x14ac:dyDescent="0.2">
      <c r="A28" s="143"/>
      <c r="B28" s="144"/>
      <c r="C28" s="144"/>
      <c r="D28" s="144"/>
      <c r="E28" s="136" t="s">
        <v>76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" t="s">
        <v>68</v>
      </c>
      <c r="S28" s="138" t="s">
        <v>72</v>
      </c>
      <c r="T28" s="138"/>
      <c r="U28" s="138"/>
      <c r="V28" s="139">
        <v>0</v>
      </c>
      <c r="W28" s="140"/>
      <c r="X28" s="141"/>
      <c r="Y28" s="139">
        <v>0</v>
      </c>
      <c r="Z28" s="140"/>
      <c r="AA28" s="141"/>
      <c r="AB28" s="139">
        <v>0</v>
      </c>
      <c r="AC28" s="140"/>
      <c r="AD28" s="141"/>
      <c r="AE28" s="139">
        <v>0</v>
      </c>
      <c r="AF28" s="140"/>
      <c r="AG28" s="141"/>
      <c r="AH28" s="139">
        <v>0</v>
      </c>
      <c r="AI28" s="140"/>
      <c r="AJ28" s="142"/>
      <c r="AK28" s="4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3" ht="15" customHeight="1" x14ac:dyDescent="0.2">
      <c r="A29" s="134" t="s">
        <v>77</v>
      </c>
      <c r="B29" s="135"/>
      <c r="C29" s="135"/>
      <c r="D29" s="135"/>
      <c r="E29" s="137" t="s">
        <v>78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" t="s">
        <v>79</v>
      </c>
      <c r="S29" s="138" t="s">
        <v>80</v>
      </c>
      <c r="T29" s="138"/>
      <c r="U29" s="138"/>
      <c r="V29" s="139">
        <v>0</v>
      </c>
      <c r="W29" s="140"/>
      <c r="X29" s="141"/>
      <c r="Y29" s="139">
        <v>0</v>
      </c>
      <c r="Z29" s="140"/>
      <c r="AA29" s="141"/>
      <c r="AB29" s="139">
        <v>0</v>
      </c>
      <c r="AC29" s="140"/>
      <c r="AD29" s="141"/>
      <c r="AE29" s="139">
        <v>0</v>
      </c>
      <c r="AF29" s="140"/>
      <c r="AG29" s="141"/>
      <c r="AH29" s="139">
        <v>0</v>
      </c>
      <c r="AI29" s="140"/>
      <c r="AJ29" s="142"/>
      <c r="AK29" s="4"/>
      <c r="AM29" s="10" t="s">
        <v>81</v>
      </c>
      <c r="AU29" s="9"/>
      <c r="AV29" s="9"/>
    </row>
    <row r="30" spans="1:53" ht="15" customHeight="1" x14ac:dyDescent="0.2">
      <c r="A30" s="143"/>
      <c r="B30" s="144"/>
      <c r="C30" s="144"/>
      <c r="D30" s="144"/>
      <c r="E30" s="137" t="s">
        <v>82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" t="s">
        <v>68</v>
      </c>
      <c r="S30" s="138" t="s">
        <v>80</v>
      </c>
      <c r="T30" s="138"/>
      <c r="U30" s="138"/>
      <c r="V30" s="139">
        <v>0</v>
      </c>
      <c r="W30" s="140"/>
      <c r="X30" s="141"/>
      <c r="Y30" s="139">
        <v>0</v>
      </c>
      <c r="Z30" s="140"/>
      <c r="AA30" s="141"/>
      <c r="AB30" s="139">
        <v>0</v>
      </c>
      <c r="AC30" s="140"/>
      <c r="AD30" s="141"/>
      <c r="AE30" s="139">
        <v>0</v>
      </c>
      <c r="AF30" s="140"/>
      <c r="AG30" s="141"/>
      <c r="AH30" s="139">
        <v>0</v>
      </c>
      <c r="AI30" s="140"/>
      <c r="AJ30" s="142"/>
      <c r="AK30" s="4"/>
      <c r="AM30" s="10" t="s">
        <v>83</v>
      </c>
      <c r="AU30" s="9"/>
      <c r="AV30" s="9"/>
    </row>
    <row r="31" spans="1:53" ht="15" customHeight="1" x14ac:dyDescent="0.2">
      <c r="A31" s="143"/>
      <c r="B31" s="144"/>
      <c r="C31" s="144"/>
      <c r="D31" s="144"/>
      <c r="E31" s="137" t="str">
        <f>+IF(K18=AR17,"","Auxiliary heated volume (I)")</f>
        <v>Auxiliary heated volume (I)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" t="str">
        <f t="shared" ref="R31:R36" si="2">+IF(E31="","","L")</f>
        <v>L</v>
      </c>
      <c r="S31" s="138" t="str">
        <f t="shared" ref="S31:S36" si="3">+IF(E31="","","litres")</f>
        <v>litres</v>
      </c>
      <c r="T31" s="138"/>
      <c r="U31" s="138"/>
      <c r="V31" s="139">
        <v>0</v>
      </c>
      <c r="W31" s="140"/>
      <c r="X31" s="141"/>
      <c r="Y31" s="139">
        <v>0</v>
      </c>
      <c r="Z31" s="140"/>
      <c r="AA31" s="141"/>
      <c r="AB31" s="139">
        <v>0</v>
      </c>
      <c r="AC31" s="140"/>
      <c r="AD31" s="141"/>
      <c r="AE31" s="139">
        <v>0</v>
      </c>
      <c r="AF31" s="140"/>
      <c r="AG31" s="141"/>
      <c r="AH31" s="139">
        <v>0</v>
      </c>
      <c r="AI31" s="140"/>
      <c r="AJ31" s="142"/>
      <c r="AK31" s="4"/>
      <c r="AM31" s="10" t="s">
        <v>84</v>
      </c>
      <c r="AN31" s="10" t="s">
        <v>85</v>
      </c>
      <c r="AR31" s="1" t="s">
        <v>56</v>
      </c>
      <c r="AS31" s="1" t="s">
        <v>86</v>
      </c>
      <c r="AU31" s="9"/>
      <c r="AV31" s="9"/>
    </row>
    <row r="32" spans="1:53" ht="15" customHeight="1" x14ac:dyDescent="0.2">
      <c r="A32" s="143"/>
      <c r="B32" s="144"/>
      <c r="C32" s="144"/>
      <c r="D32" s="144"/>
      <c r="E32" s="137" t="str">
        <f>+IF(AC18=AR17,"","Auxiliary heated volume (II)")</f>
        <v>Auxiliary heated volume (II)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" t="str">
        <f t="shared" si="2"/>
        <v>L</v>
      </c>
      <c r="S32" s="138" t="str">
        <f t="shared" si="3"/>
        <v>litres</v>
      </c>
      <c r="T32" s="138"/>
      <c r="U32" s="138"/>
      <c r="V32" s="139">
        <v>0</v>
      </c>
      <c r="W32" s="140"/>
      <c r="X32" s="141"/>
      <c r="Y32" s="139">
        <v>0</v>
      </c>
      <c r="Z32" s="140"/>
      <c r="AA32" s="141"/>
      <c r="AB32" s="139">
        <v>0</v>
      </c>
      <c r="AC32" s="140"/>
      <c r="AD32" s="141"/>
      <c r="AE32" s="139">
        <v>0</v>
      </c>
      <c r="AF32" s="140"/>
      <c r="AG32" s="141"/>
      <c r="AH32" s="139">
        <v>0</v>
      </c>
      <c r="AI32" s="140"/>
      <c r="AJ32" s="142"/>
      <c r="AK32" s="4"/>
      <c r="AM32" s="10" t="s">
        <v>87</v>
      </c>
      <c r="AN32" s="10" t="s">
        <v>85</v>
      </c>
      <c r="AS32" s="1" t="s">
        <v>88</v>
      </c>
      <c r="AU32" s="9"/>
      <c r="AV32" s="9"/>
    </row>
    <row r="33" spans="1:54" ht="15" customHeight="1" x14ac:dyDescent="0.2">
      <c r="A33" s="143"/>
      <c r="B33" s="144"/>
      <c r="C33" s="144"/>
      <c r="D33" s="144"/>
      <c r="E33" s="145" t="str">
        <f>+IF(OR((OR(K18=AV17,AC18=AV17)),(OR(K18=AU17,AC18=AU17))),"Auxiliary heat exchanger","")</f>
        <v>Auxiliary heat exchanger</v>
      </c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36"/>
      <c r="R33" s="13" t="str">
        <f t="shared" si="2"/>
        <v>L</v>
      </c>
      <c r="S33" s="138" t="str">
        <f t="shared" si="3"/>
        <v>litres</v>
      </c>
      <c r="T33" s="138"/>
      <c r="U33" s="138"/>
      <c r="V33" s="139">
        <v>0</v>
      </c>
      <c r="W33" s="140"/>
      <c r="X33" s="141"/>
      <c r="Y33" s="139">
        <v>0</v>
      </c>
      <c r="Z33" s="140"/>
      <c r="AA33" s="141"/>
      <c r="AB33" s="139">
        <v>0</v>
      </c>
      <c r="AC33" s="140"/>
      <c r="AD33" s="141"/>
      <c r="AE33" s="139">
        <v>0</v>
      </c>
      <c r="AF33" s="140"/>
      <c r="AG33" s="141"/>
      <c r="AH33" s="139">
        <v>0</v>
      </c>
      <c r="AI33" s="140"/>
      <c r="AJ33" s="142"/>
      <c r="AK33" s="4"/>
      <c r="AM33" s="10" t="s">
        <v>89</v>
      </c>
      <c r="AN33" s="10" t="s">
        <v>85</v>
      </c>
      <c r="AS33" s="1" t="s">
        <v>90</v>
      </c>
    </row>
    <row r="34" spans="1:54" ht="15" customHeight="1" x14ac:dyDescent="0.2">
      <c r="A34" s="143"/>
      <c r="B34" s="144"/>
      <c r="C34" s="144"/>
      <c r="D34" s="144"/>
      <c r="E34" s="145" t="str">
        <f>+IF($S15=$AR14,"","Solar loop heat exchanger")</f>
        <v>Solar loop heat exchanger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36"/>
      <c r="R34" s="13" t="str">
        <f t="shared" si="2"/>
        <v>L</v>
      </c>
      <c r="S34" s="138" t="str">
        <f t="shared" si="3"/>
        <v>litres</v>
      </c>
      <c r="T34" s="138"/>
      <c r="U34" s="138"/>
      <c r="V34" s="139">
        <v>0</v>
      </c>
      <c r="W34" s="140"/>
      <c r="X34" s="141"/>
      <c r="Y34" s="139">
        <v>0</v>
      </c>
      <c r="Z34" s="140"/>
      <c r="AA34" s="141"/>
      <c r="AB34" s="139">
        <v>0</v>
      </c>
      <c r="AC34" s="140"/>
      <c r="AD34" s="141"/>
      <c r="AE34" s="139">
        <v>0</v>
      </c>
      <c r="AF34" s="140"/>
      <c r="AG34" s="141"/>
      <c r="AH34" s="139">
        <v>0</v>
      </c>
      <c r="AI34" s="140"/>
      <c r="AJ34" s="142"/>
      <c r="AK34" s="4"/>
      <c r="AM34" s="10" t="s">
        <v>91</v>
      </c>
      <c r="AN34" s="10" t="s">
        <v>85</v>
      </c>
      <c r="AZ34" s="14"/>
      <c r="BA34" s="14"/>
      <c r="BB34" s="14"/>
    </row>
    <row r="35" spans="1:54" ht="15" customHeight="1" x14ac:dyDescent="0.2">
      <c r="A35" s="143"/>
      <c r="B35" s="144"/>
      <c r="C35" s="144"/>
      <c r="D35" s="144"/>
      <c r="E35" s="137" t="str">
        <f>+IF(S16=AR15,"","Hot water discharge heat exchanger")</f>
        <v/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" t="str">
        <f t="shared" si="2"/>
        <v/>
      </c>
      <c r="S35" s="138" t="str">
        <f t="shared" si="3"/>
        <v/>
      </c>
      <c r="T35" s="138"/>
      <c r="U35" s="138"/>
      <c r="V35" s="139">
        <v>0</v>
      </c>
      <c r="W35" s="140"/>
      <c r="X35" s="141"/>
      <c r="Y35" s="139">
        <v>0</v>
      </c>
      <c r="Z35" s="140"/>
      <c r="AA35" s="141"/>
      <c r="AB35" s="139">
        <v>0</v>
      </c>
      <c r="AC35" s="140"/>
      <c r="AD35" s="141"/>
      <c r="AE35" s="139">
        <v>0</v>
      </c>
      <c r="AF35" s="140"/>
      <c r="AG35" s="141"/>
      <c r="AH35" s="139">
        <v>0</v>
      </c>
      <c r="AI35" s="140"/>
      <c r="AJ35" s="142"/>
      <c r="AK35" s="4"/>
      <c r="AM35" s="10" t="s">
        <v>92</v>
      </c>
      <c r="AN35" s="10" t="s">
        <v>85</v>
      </c>
      <c r="AU35" s="9"/>
      <c r="AV35" s="9"/>
      <c r="AX35" s="14"/>
      <c r="AY35" s="14"/>
      <c r="AZ35" s="14"/>
      <c r="BA35" s="14"/>
      <c r="BB35" s="14"/>
    </row>
    <row r="36" spans="1:54" ht="15" customHeight="1" x14ac:dyDescent="0.2">
      <c r="A36" s="143"/>
      <c r="B36" s="144"/>
      <c r="C36" s="144"/>
      <c r="D36" s="144"/>
      <c r="E36" s="137" t="str">
        <f>+IF(OR(S17=AR16,S17=AU16),"","Space heating discharge heat exchanger")</f>
        <v/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" t="str">
        <f t="shared" si="2"/>
        <v/>
      </c>
      <c r="S36" s="138" t="str">
        <f t="shared" si="3"/>
        <v/>
      </c>
      <c r="T36" s="138"/>
      <c r="U36" s="138"/>
      <c r="V36" s="139">
        <v>0</v>
      </c>
      <c r="W36" s="140"/>
      <c r="X36" s="141"/>
      <c r="Y36" s="139">
        <v>0</v>
      </c>
      <c r="Z36" s="140"/>
      <c r="AA36" s="141"/>
      <c r="AB36" s="139">
        <v>0</v>
      </c>
      <c r="AC36" s="140"/>
      <c r="AD36" s="141"/>
      <c r="AE36" s="139">
        <v>0</v>
      </c>
      <c r="AF36" s="140"/>
      <c r="AG36" s="141"/>
      <c r="AH36" s="139">
        <v>0</v>
      </c>
      <c r="AI36" s="140"/>
      <c r="AJ36" s="142"/>
      <c r="AK36" s="4"/>
      <c r="AM36" s="10" t="s">
        <v>93</v>
      </c>
      <c r="AN36" s="10" t="s">
        <v>85</v>
      </c>
      <c r="AU36" s="9"/>
      <c r="AV36" s="9"/>
      <c r="AX36" s="14"/>
      <c r="AY36" s="14" t="s">
        <v>94</v>
      </c>
      <c r="AZ36" s="14"/>
      <c r="BA36" s="14" t="s">
        <v>95</v>
      </c>
      <c r="BB36" s="14"/>
    </row>
    <row r="37" spans="1:54" ht="15" customHeight="1" x14ac:dyDescent="0.2">
      <c r="A37" s="143" t="s">
        <v>96</v>
      </c>
      <c r="B37" s="144"/>
      <c r="C37" s="144"/>
      <c r="D37" s="144"/>
      <c r="E37" s="137" t="s">
        <v>97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" t="s">
        <v>79</v>
      </c>
      <c r="S37" s="138" t="s">
        <v>72</v>
      </c>
      <c r="T37" s="138"/>
      <c r="U37" s="138"/>
      <c r="V37" s="139">
        <v>0</v>
      </c>
      <c r="W37" s="140"/>
      <c r="X37" s="141"/>
      <c r="Y37" s="139">
        <v>0</v>
      </c>
      <c r="Z37" s="140"/>
      <c r="AA37" s="141"/>
      <c r="AB37" s="139">
        <v>0</v>
      </c>
      <c r="AC37" s="140"/>
      <c r="AD37" s="141"/>
      <c r="AE37" s="139">
        <v>0</v>
      </c>
      <c r="AF37" s="140"/>
      <c r="AG37" s="141"/>
      <c r="AH37" s="139">
        <v>0</v>
      </c>
      <c r="AI37" s="140"/>
      <c r="AJ37" s="142"/>
      <c r="AK37" s="4"/>
      <c r="AU37" s="9"/>
      <c r="AV37" s="9"/>
      <c r="AX37" s="14"/>
      <c r="AY37" s="14"/>
      <c r="AZ37" s="14"/>
      <c r="BA37" s="14"/>
      <c r="BB37" s="14"/>
    </row>
    <row r="38" spans="1:54" ht="15" customHeight="1" x14ac:dyDescent="0.2">
      <c r="A38" s="143"/>
      <c r="B38" s="144"/>
      <c r="C38" s="144"/>
      <c r="D38" s="144"/>
      <c r="E38" s="137" t="s">
        <v>98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" t="s">
        <v>79</v>
      </c>
      <c r="S38" s="138" t="s">
        <v>72</v>
      </c>
      <c r="T38" s="138"/>
      <c r="U38" s="138"/>
      <c r="V38" s="139">
        <v>0</v>
      </c>
      <c r="W38" s="140"/>
      <c r="X38" s="141"/>
      <c r="Y38" s="139">
        <v>0</v>
      </c>
      <c r="Z38" s="140"/>
      <c r="AA38" s="141"/>
      <c r="AB38" s="139">
        <v>0</v>
      </c>
      <c r="AC38" s="140"/>
      <c r="AD38" s="141"/>
      <c r="AE38" s="139">
        <v>0</v>
      </c>
      <c r="AF38" s="140"/>
      <c r="AG38" s="141"/>
      <c r="AH38" s="139">
        <v>0</v>
      </c>
      <c r="AI38" s="140"/>
      <c r="AJ38" s="142"/>
      <c r="AK38" s="4"/>
      <c r="AU38" s="9"/>
      <c r="AV38" s="9"/>
      <c r="AX38" s="14"/>
      <c r="AY38" s="14"/>
      <c r="AZ38" s="14"/>
      <c r="BA38" s="14"/>
      <c r="BB38" s="14"/>
    </row>
    <row r="39" spans="1:54" ht="15" customHeight="1" x14ac:dyDescent="0.2">
      <c r="A39" s="143"/>
      <c r="B39" s="144"/>
      <c r="C39" s="144"/>
      <c r="D39" s="144"/>
      <c r="E39" s="137" t="s">
        <v>99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" t="s">
        <v>79</v>
      </c>
      <c r="S39" s="138" t="s">
        <v>72</v>
      </c>
      <c r="T39" s="138"/>
      <c r="U39" s="138"/>
      <c r="V39" s="139">
        <v>0</v>
      </c>
      <c r="W39" s="140"/>
      <c r="X39" s="141"/>
      <c r="Y39" s="139">
        <v>0</v>
      </c>
      <c r="Z39" s="140"/>
      <c r="AA39" s="141"/>
      <c r="AB39" s="139">
        <v>0</v>
      </c>
      <c r="AC39" s="140"/>
      <c r="AD39" s="141"/>
      <c r="AE39" s="139">
        <v>0</v>
      </c>
      <c r="AF39" s="140"/>
      <c r="AG39" s="141"/>
      <c r="AH39" s="139">
        <v>0</v>
      </c>
      <c r="AI39" s="140"/>
      <c r="AJ39" s="142"/>
      <c r="AK39" s="4"/>
      <c r="AU39" s="9"/>
      <c r="AV39" s="9"/>
      <c r="AX39" s="14"/>
      <c r="AY39" s="14"/>
      <c r="AZ39" s="14"/>
      <c r="BA39" s="14"/>
      <c r="BB39" s="14"/>
    </row>
    <row r="40" spans="1:54" ht="15" customHeight="1" x14ac:dyDescent="0.2">
      <c r="A40" s="143" t="s">
        <v>100</v>
      </c>
      <c r="B40" s="144"/>
      <c r="C40" s="144"/>
      <c r="D40" s="144"/>
      <c r="E40" s="137" t="s">
        <v>101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" t="s">
        <v>79</v>
      </c>
      <c r="S40" s="138" t="s">
        <v>102</v>
      </c>
      <c r="T40" s="138"/>
      <c r="U40" s="138"/>
      <c r="V40" s="147">
        <v>0</v>
      </c>
      <c r="W40" s="148"/>
      <c r="X40" s="149"/>
      <c r="Y40" s="147">
        <v>0</v>
      </c>
      <c r="Z40" s="148"/>
      <c r="AA40" s="149"/>
      <c r="AB40" s="147">
        <v>0</v>
      </c>
      <c r="AC40" s="148"/>
      <c r="AD40" s="149"/>
      <c r="AE40" s="147">
        <v>0</v>
      </c>
      <c r="AF40" s="148"/>
      <c r="AG40" s="149"/>
      <c r="AH40" s="147">
        <v>0</v>
      </c>
      <c r="AI40" s="148"/>
      <c r="AJ40" s="150"/>
      <c r="AK40" s="4"/>
      <c r="AU40" s="8"/>
    </row>
    <row r="41" spans="1:54" ht="15" customHeight="1" x14ac:dyDescent="0.2">
      <c r="A41" s="143"/>
      <c r="B41" s="144"/>
      <c r="C41" s="144"/>
      <c r="D41" s="144"/>
      <c r="E41" s="137" t="s">
        <v>103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" t="s">
        <v>79</v>
      </c>
      <c r="S41" s="138" t="s">
        <v>102</v>
      </c>
      <c r="T41" s="138"/>
      <c r="U41" s="138"/>
      <c r="V41" s="147">
        <v>0</v>
      </c>
      <c r="W41" s="148"/>
      <c r="X41" s="149"/>
      <c r="Y41" s="147">
        <v>0</v>
      </c>
      <c r="Z41" s="148"/>
      <c r="AA41" s="149"/>
      <c r="AB41" s="147">
        <v>0</v>
      </c>
      <c r="AC41" s="148"/>
      <c r="AD41" s="149"/>
      <c r="AE41" s="147">
        <v>0</v>
      </c>
      <c r="AF41" s="148"/>
      <c r="AG41" s="149"/>
      <c r="AH41" s="147">
        <v>0</v>
      </c>
      <c r="AI41" s="148"/>
      <c r="AJ41" s="150"/>
      <c r="AK41" s="4"/>
      <c r="AU41" s="8"/>
    </row>
    <row r="42" spans="1:54" ht="15" customHeight="1" x14ac:dyDescent="0.2">
      <c r="A42" s="143"/>
      <c r="B42" s="144"/>
      <c r="C42" s="144"/>
      <c r="D42" s="144"/>
      <c r="E42" s="12" t="s">
        <v>104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 t="s">
        <v>79</v>
      </c>
      <c r="S42" s="138" t="s">
        <v>102</v>
      </c>
      <c r="T42" s="138"/>
      <c r="U42" s="138"/>
      <c r="V42" s="147">
        <v>0</v>
      </c>
      <c r="W42" s="148"/>
      <c r="X42" s="149"/>
      <c r="Y42" s="147">
        <v>0</v>
      </c>
      <c r="Z42" s="148"/>
      <c r="AA42" s="149"/>
      <c r="AB42" s="147">
        <v>0</v>
      </c>
      <c r="AC42" s="148"/>
      <c r="AD42" s="149"/>
      <c r="AE42" s="147">
        <v>0</v>
      </c>
      <c r="AF42" s="148"/>
      <c r="AG42" s="149"/>
      <c r="AH42" s="147">
        <v>0</v>
      </c>
      <c r="AI42" s="148"/>
      <c r="AJ42" s="150"/>
      <c r="AK42" s="4"/>
      <c r="AU42" s="8"/>
    </row>
    <row r="43" spans="1:54" ht="15" customHeight="1" x14ac:dyDescent="0.2">
      <c r="A43" s="143"/>
      <c r="B43" s="144"/>
      <c r="C43" s="144"/>
      <c r="D43" s="144"/>
      <c r="E43" s="137" t="s">
        <v>105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" t="s">
        <v>79</v>
      </c>
      <c r="S43" s="138" t="s">
        <v>106</v>
      </c>
      <c r="T43" s="138"/>
      <c r="U43" s="138"/>
      <c r="V43" s="139">
        <v>0</v>
      </c>
      <c r="W43" s="140"/>
      <c r="X43" s="141"/>
      <c r="Y43" s="139">
        <v>0</v>
      </c>
      <c r="Z43" s="140"/>
      <c r="AA43" s="141"/>
      <c r="AB43" s="139">
        <v>0</v>
      </c>
      <c r="AC43" s="140"/>
      <c r="AD43" s="141"/>
      <c r="AE43" s="139">
        <v>0</v>
      </c>
      <c r="AF43" s="140"/>
      <c r="AG43" s="141"/>
      <c r="AH43" s="139">
        <v>0</v>
      </c>
      <c r="AI43" s="140"/>
      <c r="AJ43" s="142"/>
      <c r="AK43" s="4"/>
      <c r="AU43" s="8"/>
    </row>
    <row r="44" spans="1:54" ht="15" customHeight="1" x14ac:dyDescent="0.2">
      <c r="A44" s="143"/>
      <c r="B44" s="144"/>
      <c r="C44" s="144"/>
      <c r="D44" s="144"/>
      <c r="E44" s="137" t="s">
        <v>107</v>
      </c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" t="s">
        <v>79</v>
      </c>
      <c r="S44" s="151" t="s">
        <v>108</v>
      </c>
      <c r="T44" s="138"/>
      <c r="U44" s="138"/>
      <c r="V44" s="152" t="s">
        <v>109</v>
      </c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3"/>
      <c r="AK44" s="4"/>
      <c r="AM44" s="10" t="s">
        <v>110</v>
      </c>
      <c r="AU44" s="8"/>
    </row>
    <row r="45" spans="1:54" ht="15" customHeight="1" x14ac:dyDescent="0.2">
      <c r="A45" s="143"/>
      <c r="B45" s="144"/>
      <c r="C45" s="144"/>
      <c r="D45" s="144"/>
      <c r="E45" s="137" t="s">
        <v>111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" t="s">
        <v>79</v>
      </c>
      <c r="S45" s="151" t="s">
        <v>108</v>
      </c>
      <c r="T45" s="138"/>
      <c r="U45" s="138"/>
      <c r="V45" s="152" t="s">
        <v>109</v>
      </c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3"/>
      <c r="AK45" s="4"/>
      <c r="AM45" s="10" t="s">
        <v>112</v>
      </c>
      <c r="AU45" s="8"/>
    </row>
    <row r="46" spans="1:54" ht="11.25" customHeight="1" x14ac:dyDescent="0.2">
      <c r="A46" s="154" t="s">
        <v>113</v>
      </c>
      <c r="B46" s="155"/>
      <c r="C46" s="155"/>
      <c r="D46" s="155"/>
      <c r="E46" s="15">
        <v>1</v>
      </c>
      <c r="F46" s="155" t="s">
        <v>114</v>
      </c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6" t="s">
        <v>115</v>
      </c>
      <c r="T46" s="155" t="s">
        <v>116</v>
      </c>
      <c r="U46" s="155"/>
      <c r="V46" s="155"/>
      <c r="W46" s="155"/>
      <c r="X46" s="155"/>
      <c r="Y46" s="155"/>
      <c r="Z46" s="155"/>
      <c r="AA46" s="155"/>
      <c r="AB46" s="16" t="s">
        <v>117</v>
      </c>
      <c r="AC46" s="155" t="s">
        <v>118</v>
      </c>
      <c r="AD46" s="155"/>
      <c r="AE46" s="155"/>
      <c r="AF46" s="155"/>
      <c r="AG46" s="155"/>
      <c r="AH46" s="155"/>
      <c r="AI46" s="155"/>
      <c r="AJ46" s="156"/>
      <c r="AK46" s="4"/>
    </row>
    <row r="47" spans="1:54" ht="3.9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3"/>
      <c r="AK47" s="4"/>
    </row>
    <row r="48" spans="1:54" ht="15" customHeight="1" x14ac:dyDescent="0.2">
      <c r="A48" s="157" t="s">
        <v>119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9"/>
      <c r="O48" s="160" t="s">
        <v>120</v>
      </c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2"/>
      <c r="AK48" s="4"/>
    </row>
    <row r="49" spans="1:46" ht="15" customHeight="1" x14ac:dyDescent="0.2">
      <c r="A49" s="163" t="s">
        <v>20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5"/>
      <c r="O49" s="166" t="s">
        <v>21</v>
      </c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4"/>
    </row>
    <row r="50" spans="1:46" s="11" customFormat="1" ht="15" customHeight="1" x14ac:dyDescent="0.2">
      <c r="A50" s="163" t="s">
        <v>121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5"/>
      <c r="O50" s="166" t="s">
        <v>122</v>
      </c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  <c r="AK50" s="17"/>
      <c r="AN50" s="1"/>
    </row>
    <row r="51" spans="1:46" ht="15" customHeight="1" x14ac:dyDescent="0.2">
      <c r="A51" s="169" t="s">
        <v>123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1"/>
      <c r="O51" s="172" t="s">
        <v>12</v>
      </c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4"/>
    </row>
    <row r="52" spans="1:46" ht="3.95" customHeight="1" x14ac:dyDescent="0.2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4"/>
    </row>
    <row r="53" spans="1:46" s="18" customFormat="1" ht="15" customHeight="1" x14ac:dyDescent="0.2">
      <c r="A53" s="178" t="s">
        <v>124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80"/>
      <c r="Y53" s="181" t="s">
        <v>125</v>
      </c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19"/>
    </row>
    <row r="54" spans="1:46" s="18" customFormat="1" ht="15" customHeight="1" x14ac:dyDescent="0.2">
      <c r="A54" s="190" t="s">
        <v>126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2"/>
      <c r="Y54" s="184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6"/>
      <c r="AK54" s="19"/>
    </row>
    <row r="55" spans="1:46" ht="15" customHeight="1" x14ac:dyDescent="0.2">
      <c r="A55" s="190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2"/>
      <c r="Y55" s="184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6"/>
      <c r="AK55" s="4"/>
    </row>
    <row r="56" spans="1:46" ht="15" customHeight="1" x14ac:dyDescent="0.2">
      <c r="A56" s="193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5"/>
      <c r="Y56" s="187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9"/>
      <c r="AK56" s="4"/>
    </row>
    <row r="57" spans="1:46" ht="10.5" customHeight="1" x14ac:dyDescent="0.2">
      <c r="A57" s="196" t="s">
        <v>127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7" t="s">
        <v>128</v>
      </c>
      <c r="AF57" s="197"/>
      <c r="AG57" s="197"/>
      <c r="AH57" s="197"/>
      <c r="AI57" s="197"/>
      <c r="AJ57" s="197"/>
      <c r="AK57" s="4"/>
    </row>
    <row r="58" spans="1:46" ht="37.5" customHeight="1" x14ac:dyDescent="0.2">
      <c r="A58" s="43" t="s">
        <v>129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"/>
    </row>
    <row r="59" spans="1:46" ht="12" customHeight="1" x14ac:dyDescent="0.2">
      <c r="A59" s="198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20"/>
      <c r="AS59" s="9"/>
      <c r="AT59" s="9"/>
    </row>
    <row r="60" spans="1:46" ht="12.75" x14ac:dyDescent="0.2">
      <c r="AS60" s="9"/>
      <c r="AT60" s="9"/>
    </row>
    <row r="61" spans="1:46" ht="12.75" x14ac:dyDescent="0.2">
      <c r="AT61" s="9"/>
    </row>
    <row r="62" spans="1:46" ht="12.75" x14ac:dyDescent="0.2">
      <c r="AT62" s="9"/>
    </row>
    <row r="63" spans="1:46" ht="12.75" x14ac:dyDescent="0.2">
      <c r="AT63" s="9"/>
    </row>
    <row r="64" spans="1:46" ht="12.75" x14ac:dyDescent="0.2">
      <c r="AT64" s="9"/>
    </row>
    <row r="65" spans="46:46" ht="12.75" x14ac:dyDescent="0.2">
      <c r="AT65" s="9"/>
    </row>
    <row r="66" spans="46:46" ht="12.75" x14ac:dyDescent="0.2">
      <c r="AT66" s="9"/>
    </row>
    <row r="67" spans="46:46" ht="12.75" x14ac:dyDescent="0.2">
      <c r="AT67" s="9"/>
    </row>
    <row r="68" spans="46:46" ht="12.75" x14ac:dyDescent="0.2">
      <c r="AT68" s="9"/>
    </row>
    <row r="69" spans="46:46" ht="12.75" x14ac:dyDescent="0.2">
      <c r="AT69" s="9"/>
    </row>
    <row r="70" spans="46:46" ht="12.75" x14ac:dyDescent="0.2">
      <c r="AT70" s="9"/>
    </row>
    <row r="71" spans="46:46" ht="12.75" x14ac:dyDescent="0.2">
      <c r="AT71" s="9"/>
    </row>
    <row r="72" spans="46:46" ht="12.75" x14ac:dyDescent="0.2">
      <c r="AT72" s="9"/>
    </row>
    <row r="73" spans="46:46" ht="12.75" x14ac:dyDescent="0.2">
      <c r="AT73" s="9"/>
    </row>
    <row r="74" spans="46:46" ht="12.75" x14ac:dyDescent="0.2">
      <c r="AT74" s="9"/>
    </row>
    <row r="75" spans="46:46" ht="12.75" x14ac:dyDescent="0.2">
      <c r="AT75" s="9"/>
    </row>
    <row r="76" spans="46:46" ht="12.75" x14ac:dyDescent="0.2">
      <c r="AT76" s="9"/>
    </row>
    <row r="77" spans="46:46" ht="12.75" x14ac:dyDescent="0.2">
      <c r="AT77" s="9"/>
    </row>
    <row r="78" spans="46:46" ht="12.75" x14ac:dyDescent="0.2">
      <c r="AT78" s="9"/>
    </row>
    <row r="79" spans="46:46" ht="12.75" x14ac:dyDescent="0.2">
      <c r="AT79" s="9"/>
    </row>
    <row r="80" spans="46:46" ht="12.75" x14ac:dyDescent="0.2">
      <c r="AT80" s="9"/>
    </row>
    <row r="81" spans="46:46" ht="12.75" x14ac:dyDescent="0.2">
      <c r="AT81" s="9"/>
    </row>
    <row r="82" spans="46:46" ht="12.75" x14ac:dyDescent="0.2">
      <c r="AT82" s="9"/>
    </row>
    <row r="83" spans="46:46" ht="12.75" x14ac:dyDescent="0.2">
      <c r="AT83" s="9"/>
    </row>
    <row r="84" spans="46:46" x14ac:dyDescent="0.2">
      <c r="AT84" s="21"/>
    </row>
  </sheetData>
  <mergeCells count="227">
    <mergeCell ref="A58:AJ58"/>
    <mergeCell ref="A59:AJ59"/>
    <mergeCell ref="A50:N50"/>
    <mergeCell ref="O50:AJ50"/>
    <mergeCell ref="A51:N51"/>
    <mergeCell ref="O51:AJ51"/>
    <mergeCell ref="A52:AJ52"/>
    <mergeCell ref="A53:X53"/>
    <mergeCell ref="Y53:AJ56"/>
    <mergeCell ref="A54:X56"/>
    <mergeCell ref="A57:AD57"/>
    <mergeCell ref="AE57:AJ57"/>
    <mergeCell ref="A46:D46"/>
    <mergeCell ref="F46:R46"/>
    <mergeCell ref="T46:AA46"/>
    <mergeCell ref="AC46:AJ46"/>
    <mergeCell ref="A47:AJ47"/>
    <mergeCell ref="A48:N48"/>
    <mergeCell ref="O48:AJ48"/>
    <mergeCell ref="A49:N49"/>
    <mergeCell ref="O49:AJ49"/>
    <mergeCell ref="Y43:AA43"/>
    <mergeCell ref="AB43:AD43"/>
    <mergeCell ref="AE43:AG43"/>
    <mergeCell ref="AH43:AJ43"/>
    <mergeCell ref="E44:Q44"/>
    <mergeCell ref="S44:U44"/>
    <mergeCell ref="V44:AJ44"/>
    <mergeCell ref="E45:Q45"/>
    <mergeCell ref="S45:U45"/>
    <mergeCell ref="V45:AJ45"/>
    <mergeCell ref="A40:D45"/>
    <mergeCell ref="E40:Q40"/>
    <mergeCell ref="S40:U40"/>
    <mergeCell ref="V40:X40"/>
    <mergeCell ref="Y40:AA40"/>
    <mergeCell ref="AB40:AD40"/>
    <mergeCell ref="AE40:AG40"/>
    <mergeCell ref="AH40:AJ40"/>
    <mergeCell ref="E41:Q41"/>
    <mergeCell ref="S41:U41"/>
    <mergeCell ref="V41:X41"/>
    <mergeCell ref="Y41:AA41"/>
    <mergeCell ref="AB41:AD41"/>
    <mergeCell ref="AE41:AG41"/>
    <mergeCell ref="AH41:AJ41"/>
    <mergeCell ref="S42:U42"/>
    <mergeCell ref="V42:X42"/>
    <mergeCell ref="Y42:AA42"/>
    <mergeCell ref="AB42:AD42"/>
    <mergeCell ref="AE42:AG42"/>
    <mergeCell ref="AH42:AJ42"/>
    <mergeCell ref="E43:Q43"/>
    <mergeCell ref="S43:U43"/>
    <mergeCell ref="V43:X43"/>
    <mergeCell ref="A37:D39"/>
    <mergeCell ref="E37:Q37"/>
    <mergeCell ref="S37:U37"/>
    <mergeCell ref="V37:X37"/>
    <mergeCell ref="Y37:AA37"/>
    <mergeCell ref="AB37:AD37"/>
    <mergeCell ref="AE37:AG37"/>
    <mergeCell ref="AH37:AJ37"/>
    <mergeCell ref="E38:Q38"/>
    <mergeCell ref="S38:U38"/>
    <mergeCell ref="V38:X38"/>
    <mergeCell ref="Y38:AA38"/>
    <mergeCell ref="AB38:AD38"/>
    <mergeCell ref="AE38:AG38"/>
    <mergeCell ref="AH38:AJ38"/>
    <mergeCell ref="E39:Q39"/>
    <mergeCell ref="S39:U39"/>
    <mergeCell ref="V39:X39"/>
    <mergeCell ref="Y39:AA39"/>
    <mergeCell ref="AB39:AD39"/>
    <mergeCell ref="AE39:AG39"/>
    <mergeCell ref="AH39:AJ39"/>
    <mergeCell ref="E35:Q35"/>
    <mergeCell ref="S35:U35"/>
    <mergeCell ref="V35:X35"/>
    <mergeCell ref="Y35:AA35"/>
    <mergeCell ref="AB35:AD35"/>
    <mergeCell ref="AE35:AG35"/>
    <mergeCell ref="AH35:AJ35"/>
    <mergeCell ref="E36:Q36"/>
    <mergeCell ref="S36:U36"/>
    <mergeCell ref="V36:X36"/>
    <mergeCell ref="Y36:AA36"/>
    <mergeCell ref="AB36:AD36"/>
    <mergeCell ref="AE36:AG36"/>
    <mergeCell ref="AH36:AJ36"/>
    <mergeCell ref="E33:Q33"/>
    <mergeCell ref="S33:U33"/>
    <mergeCell ref="V33:X33"/>
    <mergeCell ref="Y33:AA33"/>
    <mergeCell ref="AB33:AD33"/>
    <mergeCell ref="AE33:AG33"/>
    <mergeCell ref="AH33:AJ33"/>
    <mergeCell ref="E34:Q34"/>
    <mergeCell ref="S34:U34"/>
    <mergeCell ref="V34:X34"/>
    <mergeCell ref="Y34:AA34"/>
    <mergeCell ref="AB34:AD34"/>
    <mergeCell ref="AE34:AG34"/>
    <mergeCell ref="AH34:AJ34"/>
    <mergeCell ref="Y31:AA31"/>
    <mergeCell ref="AB31:AD31"/>
    <mergeCell ref="AE31:AG31"/>
    <mergeCell ref="AH31:AJ31"/>
    <mergeCell ref="E32:Q32"/>
    <mergeCell ref="S32:U32"/>
    <mergeCell ref="V32:X32"/>
    <mergeCell ref="Y32:AA32"/>
    <mergeCell ref="AB32:AD32"/>
    <mergeCell ref="AE32:AG32"/>
    <mergeCell ref="AH32:AJ32"/>
    <mergeCell ref="S28:U28"/>
    <mergeCell ref="V28:X28"/>
    <mergeCell ref="Y28:AA28"/>
    <mergeCell ref="AB28:AD28"/>
    <mergeCell ref="AE28:AG28"/>
    <mergeCell ref="AH28:AJ28"/>
    <mergeCell ref="A29:D36"/>
    <mergeCell ref="E29:Q29"/>
    <mergeCell ref="S29:U29"/>
    <mergeCell ref="V29:X29"/>
    <mergeCell ref="Y29:AA29"/>
    <mergeCell ref="AB29:AD29"/>
    <mergeCell ref="AE29:AG29"/>
    <mergeCell ref="AH29:AJ29"/>
    <mergeCell ref="E30:Q30"/>
    <mergeCell ref="S30:U30"/>
    <mergeCell ref="V30:X30"/>
    <mergeCell ref="Y30:AA30"/>
    <mergeCell ref="AB30:AD30"/>
    <mergeCell ref="AE30:AG30"/>
    <mergeCell ref="AH30:AJ30"/>
    <mergeCell ref="E31:Q31"/>
    <mergeCell ref="S31:U31"/>
    <mergeCell ref="V31:X31"/>
    <mergeCell ref="A25:D25"/>
    <mergeCell ref="E25:Q25"/>
    <mergeCell ref="S25:U25"/>
    <mergeCell ref="V25:X25"/>
    <mergeCell ref="Y25:AA25"/>
    <mergeCell ref="AB25:AD25"/>
    <mergeCell ref="AE25:AG25"/>
    <mergeCell ref="AH25:AJ25"/>
    <mergeCell ref="A26:D28"/>
    <mergeCell ref="E26:Q26"/>
    <mergeCell ref="S26:U26"/>
    <mergeCell ref="V26:X26"/>
    <mergeCell ref="Y26:AA26"/>
    <mergeCell ref="AB26:AD26"/>
    <mergeCell ref="AE26:AG26"/>
    <mergeCell ref="AH26:AJ26"/>
    <mergeCell ref="E27:Q27"/>
    <mergeCell ref="S27:U27"/>
    <mergeCell ref="V27:X27"/>
    <mergeCell ref="Y27:AA27"/>
    <mergeCell ref="AB27:AD27"/>
    <mergeCell ref="AE27:AG27"/>
    <mergeCell ref="AH27:AJ27"/>
    <mergeCell ref="E28:Q28"/>
    <mergeCell ref="A21:AJ21"/>
    <mergeCell ref="A22:Q24"/>
    <mergeCell ref="R22:R24"/>
    <mergeCell ref="S22:U24"/>
    <mergeCell ref="V22:X24"/>
    <mergeCell ref="Y22:AA24"/>
    <mergeCell ref="AB22:AD24"/>
    <mergeCell ref="AE22:AG24"/>
    <mergeCell ref="AH22:AJ24"/>
    <mergeCell ref="A18:J18"/>
    <mergeCell ref="K18:R18"/>
    <mergeCell ref="S18:AB18"/>
    <mergeCell ref="AC18:AJ18"/>
    <mergeCell ref="A19:J19"/>
    <mergeCell ref="K19:R19"/>
    <mergeCell ref="S19:AB19"/>
    <mergeCell ref="AC19:AJ19"/>
    <mergeCell ref="A20:AJ20"/>
    <mergeCell ref="A12:AJ12"/>
    <mergeCell ref="A13:AJ13"/>
    <mergeCell ref="A14:R14"/>
    <mergeCell ref="S14:AJ14"/>
    <mergeCell ref="A15:R15"/>
    <mergeCell ref="S15:AJ15"/>
    <mergeCell ref="A16:R16"/>
    <mergeCell ref="S16:AJ16"/>
    <mergeCell ref="A17:R17"/>
    <mergeCell ref="S17:AJ17"/>
    <mergeCell ref="A10:F10"/>
    <mergeCell ref="G10:V10"/>
    <mergeCell ref="W10:Y10"/>
    <mergeCell ref="Z10:AJ10"/>
    <mergeCell ref="A11:F11"/>
    <mergeCell ref="G11:J11"/>
    <mergeCell ref="K11:V11"/>
    <mergeCell ref="W11:Y11"/>
    <mergeCell ref="Z11:AA11"/>
    <mergeCell ref="AB11:AJ11"/>
    <mergeCell ref="A6:V6"/>
    <mergeCell ref="W6:AC6"/>
    <mergeCell ref="AD6:AJ6"/>
    <mergeCell ref="A7:AJ7"/>
    <mergeCell ref="A8:F8"/>
    <mergeCell ref="G8:V8"/>
    <mergeCell ref="W8:Y8"/>
    <mergeCell ref="Z8:AJ8"/>
    <mergeCell ref="A9:F9"/>
    <mergeCell ref="G9:V9"/>
    <mergeCell ref="W9:Y9"/>
    <mergeCell ref="Z9:AJ9"/>
    <mergeCell ref="A1:B3"/>
    <mergeCell ref="C1:AC3"/>
    <mergeCell ref="AD1:AJ1"/>
    <mergeCell ref="AD2:AF3"/>
    <mergeCell ref="AG2:AG3"/>
    <mergeCell ref="AH2:AH3"/>
    <mergeCell ref="AI2:AJ3"/>
    <mergeCell ref="A4:AJ4"/>
    <mergeCell ref="A5:E5"/>
    <mergeCell ref="F5:K5"/>
    <mergeCell ref="L5:V5"/>
    <mergeCell ref="W5:AC5"/>
    <mergeCell ref="AD5:AJ5"/>
  </mergeCells>
  <conditionalFormatting sqref="F5:K5">
    <cfRule type="cellIs" dxfId="10" priority="134" stopIfTrue="1" operator="equal">
      <formula>$AQ$14</formula>
    </cfRule>
  </conditionalFormatting>
  <conditionalFormatting sqref="K18:K19">
    <cfRule type="cellIs" dxfId="9" priority="3" stopIfTrue="1" operator="equal">
      <formula>#REF!</formula>
    </cfRule>
  </conditionalFormatting>
  <conditionalFormatting sqref="S14:AJ17">
    <cfRule type="cellIs" dxfId="8" priority="129" stopIfTrue="1" operator="equal">
      <formula>#REF!</formula>
    </cfRule>
  </conditionalFormatting>
  <conditionalFormatting sqref="V35:AJ36">
    <cfRule type="cellIs" dxfId="7" priority="1" operator="equal">
      <formula>0</formula>
    </cfRule>
  </conditionalFormatting>
  <conditionalFormatting sqref="AC18:AC19">
    <cfRule type="cellIs" dxfId="6" priority="2" stopIfTrue="1" operator="equal">
      <formula>#REF!</formula>
    </cfRule>
  </conditionalFormatting>
  <conditionalFormatting sqref="AG2:AG3">
    <cfRule type="cellIs" dxfId="5" priority="13" stopIfTrue="1" operator="equal">
      <formula>$AL$10</formula>
    </cfRule>
  </conditionalFormatting>
  <conditionalFormatting sqref="AI2:AJ3">
    <cfRule type="cellIs" dxfId="4" priority="9" operator="lessThan">
      <formula>$AG$2</formula>
    </cfRule>
  </conditionalFormatting>
  <dataValidations count="8">
    <dataValidation type="list" allowBlank="1" showInputMessage="1" showErrorMessage="1" sqref="AC19:AJ19" xr:uid="{00F8006F-002E-4DC9-AF80-00CA002F0044}">
      <formula1>$AQ$26:$AT$26</formula1>
    </dataValidation>
    <dataValidation type="list" allowBlank="1" showInputMessage="1" showErrorMessage="1" sqref="S16:AJ16" xr:uid="{00E60033-00C7-42B0-B622-00B6009D001F}">
      <formula1>$AQ$15:$AT$15</formula1>
    </dataValidation>
    <dataValidation type="list" allowBlank="1" showInputMessage="1" showErrorMessage="1" sqref="S17:AJ17" xr:uid="{00D9007D-00C7-4E0B-A472-007B009E00D3}">
      <formula1>$AQ$16:$AU$16</formula1>
    </dataValidation>
    <dataValidation type="list" allowBlank="1" showInputMessage="1" showErrorMessage="1" sqref="S14:AJ14" xr:uid="{00C7004E-005B-4383-B6EF-0075000F004F}">
      <formula1>$AQ$13:$AT$13</formula1>
    </dataValidation>
    <dataValidation type="list" allowBlank="1" showInputMessage="1" showErrorMessage="1" sqref="S15:AJ15" xr:uid="{0066004B-00CD-4747-A23E-005E0019008A}">
      <formula1>$AQ$14:$AT$14</formula1>
    </dataValidation>
    <dataValidation type="list" allowBlank="1" showInputMessage="1" showErrorMessage="1" sqref="K19" xr:uid="{009C0000-0091-41C8-A55E-005D0001006A}">
      <formula1>$AQ$18:$AT$18</formula1>
    </dataValidation>
    <dataValidation type="list" allowBlank="1" showInputMessage="1" showErrorMessage="1" sqref="K18 AC18:AJ18" xr:uid="{00920014-00AD-4F43-8BE8-0030007B002F}">
      <formula1>$AQ$17:$AX$17</formula1>
    </dataValidation>
    <dataValidation type="list" allowBlank="1" showInputMessage="1" showErrorMessage="1" sqref="F5:K5" xr:uid="{006F0007-0017-4BE5-96E4-00C9008900BC}">
      <formula1>$AQ$6:$AS$6</formula1>
    </dataValidation>
  </dataValidations>
  <hyperlinks>
    <hyperlink ref="O49" r:id="rId1" xr:uid="{00000000-0004-0000-0000-000000000000}"/>
  </hyperlinks>
  <pageMargins left="0.78740157480314954" right="0.55118110236220474" top="0.27559055118110237" bottom="0.23622047244094491" header="0.19685039370078738" footer="0.15748031496062992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I529"/>
  <sheetViews>
    <sheetView workbookViewId="0">
      <selection activeCell="C1" sqref="C1:AC3"/>
    </sheetView>
  </sheetViews>
  <sheetFormatPr baseColWidth="10" defaultColWidth="9" defaultRowHeight="11.25" x14ac:dyDescent="0.2"/>
  <cols>
    <col min="1" max="1" width="2.42578125" style="2" customWidth="1"/>
    <col min="2" max="36" width="2.42578125" style="1" customWidth="1"/>
    <col min="37" max="37" width="2.85546875" style="1" customWidth="1"/>
    <col min="38" max="38" width="2.5703125" style="1" bestFit="1" customWidth="1"/>
    <col min="39" max="39" width="28.7109375" style="1" customWidth="1"/>
    <col min="40" max="51" width="2.5703125" style="1" customWidth="1"/>
    <col min="52" max="92" width="2.28515625" style="1" customWidth="1"/>
    <col min="93" max="16384" width="9" style="1"/>
  </cols>
  <sheetData>
    <row r="1" spans="1:191" ht="15.95" customHeight="1" x14ac:dyDescent="0.25">
      <c r="A1" s="42"/>
      <c r="B1" s="42"/>
      <c r="C1" s="43" t="str">
        <f>+Page1!C1</f>
        <v>CERTIFICATION BODY HEADER
field available for logo etc.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4" t="str">
        <f>+Page1!AD1</f>
        <v xml:space="preserve"> </v>
      </c>
      <c r="AE1" s="44"/>
      <c r="AF1" s="44"/>
      <c r="AG1" s="44"/>
      <c r="AH1" s="44"/>
      <c r="AI1" s="44"/>
      <c r="AJ1" s="44"/>
      <c r="AK1" s="4"/>
      <c r="AM1" s="5"/>
      <c r="AN1" s="5"/>
      <c r="AO1" s="5"/>
    </row>
    <row r="2" spans="1:191" ht="15.95" customHeigh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5" t="s">
        <v>2</v>
      </c>
      <c r="AE2" s="45"/>
      <c r="AF2" s="45"/>
      <c r="AG2" s="321">
        <v>2</v>
      </c>
      <c r="AH2" s="45" t="s">
        <v>3</v>
      </c>
      <c r="AI2" s="46">
        <f>+Page1!AI2:AJ3</f>
        <v>3</v>
      </c>
      <c r="AJ2" s="46"/>
      <c r="AK2" s="4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</row>
    <row r="3" spans="1:191" ht="15.95" customHeight="1" x14ac:dyDescent="0.2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5"/>
      <c r="AE3" s="45"/>
      <c r="AF3" s="45"/>
      <c r="AG3" s="321"/>
      <c r="AH3" s="45"/>
      <c r="AI3" s="46"/>
      <c r="AJ3" s="46"/>
      <c r="AK3" s="4"/>
    </row>
    <row r="4" spans="1:191" ht="3.9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4"/>
    </row>
    <row r="5" spans="1:191" ht="15" customHeight="1" x14ac:dyDescent="0.2">
      <c r="A5" s="311" t="s">
        <v>5</v>
      </c>
      <c r="B5" s="312"/>
      <c r="C5" s="312"/>
      <c r="D5" s="312"/>
      <c r="E5" s="312"/>
      <c r="F5" s="313" t="str">
        <f>+Page1!F5</f>
        <v>EN12977-3</v>
      </c>
      <c r="G5" s="313"/>
      <c r="H5" s="313"/>
      <c r="I5" s="313"/>
      <c r="J5" s="313"/>
      <c r="K5" s="313"/>
      <c r="L5" s="314" t="str">
        <f>+Page1!L5</f>
        <v>HEAT STORE test results</v>
      </c>
      <c r="M5" s="312"/>
      <c r="N5" s="312"/>
      <c r="O5" s="312"/>
      <c r="P5" s="312"/>
      <c r="Q5" s="312"/>
      <c r="R5" s="312"/>
      <c r="S5" s="312"/>
      <c r="T5" s="312"/>
      <c r="U5" s="312"/>
      <c r="V5" s="315"/>
      <c r="W5" s="316" t="s">
        <v>130</v>
      </c>
      <c r="X5" s="316"/>
      <c r="Y5" s="316"/>
      <c r="Z5" s="316"/>
      <c r="AA5" s="316"/>
      <c r="AB5" s="316"/>
      <c r="AC5" s="317"/>
      <c r="AD5" s="318" t="str">
        <f>+Page1!AD5</f>
        <v>LicenceNumber</v>
      </c>
      <c r="AE5" s="319"/>
      <c r="AF5" s="319"/>
      <c r="AG5" s="319"/>
      <c r="AH5" s="319"/>
      <c r="AI5" s="319"/>
      <c r="AJ5" s="320"/>
      <c r="AK5" s="4"/>
    </row>
    <row r="6" spans="1:191" ht="15" customHeight="1" x14ac:dyDescent="0.25">
      <c r="A6" s="292" t="s">
        <v>10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  <c r="W6" s="295" t="s">
        <v>131</v>
      </c>
      <c r="X6" s="296"/>
      <c r="Y6" s="296"/>
      <c r="Z6" s="296"/>
      <c r="AA6" s="296"/>
      <c r="AB6" s="296"/>
      <c r="AC6" s="297"/>
      <c r="AD6" s="298" t="str">
        <f>+Page1!AD6</f>
        <v>yyyy-mm-dd</v>
      </c>
      <c r="AE6" s="299"/>
      <c r="AF6" s="299"/>
      <c r="AG6" s="299"/>
      <c r="AH6" s="299"/>
      <c r="AI6" s="299"/>
      <c r="AJ6" s="300"/>
      <c r="AK6" s="4"/>
    </row>
    <row r="7" spans="1:191" ht="3.95" customHeight="1" x14ac:dyDescent="0.2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3"/>
      <c r="AK7" s="4"/>
    </row>
    <row r="8" spans="1:191" ht="15" customHeight="1" x14ac:dyDescent="0.2">
      <c r="A8" s="71" t="s">
        <v>14</v>
      </c>
      <c r="B8" s="72"/>
      <c r="C8" s="72"/>
      <c r="D8" s="72"/>
      <c r="E8" s="72"/>
      <c r="F8" s="72"/>
      <c r="G8" s="304" t="str">
        <f>+Page1!G8</f>
        <v>SolarCompany</v>
      </c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5"/>
      <c r="W8" s="306" t="s">
        <v>16</v>
      </c>
      <c r="X8" s="307"/>
      <c r="Y8" s="307"/>
      <c r="Z8" s="308" t="str">
        <f>+Page1!Z8</f>
        <v>CountryName</v>
      </c>
      <c r="AA8" s="308"/>
      <c r="AB8" s="308"/>
      <c r="AC8" s="308"/>
      <c r="AD8" s="308"/>
      <c r="AE8" s="308"/>
      <c r="AF8" s="308"/>
      <c r="AG8" s="308"/>
      <c r="AH8" s="308"/>
      <c r="AI8" s="308"/>
      <c r="AJ8" s="309"/>
      <c r="AK8" s="4"/>
    </row>
    <row r="9" spans="1:191" ht="15" customHeight="1" x14ac:dyDescent="0.2">
      <c r="A9" s="78" t="s">
        <v>18</v>
      </c>
      <c r="B9" s="79"/>
      <c r="C9" s="79"/>
      <c r="D9" s="79"/>
      <c r="E9" s="79"/>
      <c r="F9" s="79"/>
      <c r="G9" s="288" t="str">
        <f>+Page1!G9</f>
        <v>BrandName</v>
      </c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9"/>
      <c r="W9" s="82" t="s">
        <v>20</v>
      </c>
      <c r="X9" s="83"/>
      <c r="Y9" s="83"/>
      <c r="Z9" s="290" t="str">
        <f>+Page1!Z9</f>
        <v>www.</v>
      </c>
      <c r="AA9" s="290"/>
      <c r="AB9" s="290"/>
      <c r="AC9" s="290"/>
      <c r="AD9" s="290"/>
      <c r="AE9" s="290"/>
      <c r="AF9" s="290"/>
      <c r="AG9" s="290"/>
      <c r="AH9" s="290"/>
      <c r="AI9" s="290"/>
      <c r="AJ9" s="291"/>
      <c r="AK9" s="4"/>
    </row>
    <row r="10" spans="1:191" ht="15" customHeight="1" x14ac:dyDescent="0.2">
      <c r="A10" s="78" t="s">
        <v>22</v>
      </c>
      <c r="B10" s="79"/>
      <c r="C10" s="79"/>
      <c r="D10" s="79"/>
      <c r="E10" s="79"/>
      <c r="F10" s="79"/>
      <c r="G10" s="288" t="str">
        <f>+Page1!G10</f>
        <v>StreetName</v>
      </c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9"/>
      <c r="W10" s="82" t="s">
        <v>24</v>
      </c>
      <c r="X10" s="83"/>
      <c r="Y10" s="83"/>
      <c r="Z10" s="290" t="str">
        <f>+Page1!Z10</f>
        <v>@</v>
      </c>
      <c r="AA10" s="290"/>
      <c r="AB10" s="290"/>
      <c r="AC10" s="290"/>
      <c r="AD10" s="290"/>
      <c r="AE10" s="290"/>
      <c r="AF10" s="290"/>
      <c r="AG10" s="290"/>
      <c r="AH10" s="290"/>
      <c r="AI10" s="290"/>
      <c r="AJ10" s="291"/>
      <c r="AK10" s="4"/>
      <c r="AL10" s="6"/>
      <c r="AM10" s="6"/>
      <c r="AN10" s="6"/>
    </row>
    <row r="11" spans="1:191" ht="15" customHeight="1" x14ac:dyDescent="0.2">
      <c r="A11" s="86" t="s">
        <v>26</v>
      </c>
      <c r="B11" s="87"/>
      <c r="C11" s="87"/>
      <c r="D11" s="87"/>
      <c r="E11" s="87"/>
      <c r="F11" s="88"/>
      <c r="G11" s="275">
        <f>+Page1!G11</f>
        <v>99999</v>
      </c>
      <c r="H11" s="276"/>
      <c r="I11" s="276"/>
      <c r="J11" s="277"/>
      <c r="K11" s="278" t="str">
        <f>+Page1!K11</f>
        <v>Cityname, Provincename</v>
      </c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80"/>
      <c r="W11" s="281" t="s">
        <v>28</v>
      </c>
      <c r="X11" s="282"/>
      <c r="Y11" s="282"/>
      <c r="Z11" s="283" t="str">
        <f>+Page1!Z11</f>
        <v>+99</v>
      </c>
      <c r="AA11" s="283"/>
      <c r="AB11" s="284">
        <f>+Page1!AB11</f>
        <v>999999999</v>
      </c>
      <c r="AC11" s="284"/>
      <c r="AD11" s="284"/>
      <c r="AE11" s="284"/>
      <c r="AF11" s="284"/>
      <c r="AG11" s="284"/>
      <c r="AH11" s="284"/>
      <c r="AI11" s="284"/>
      <c r="AJ11" s="285"/>
      <c r="AK11" s="4"/>
      <c r="AO11" s="6"/>
      <c r="AP11" s="6"/>
      <c r="AQ11" s="6"/>
      <c r="AR11" s="6"/>
      <c r="AS11" s="22"/>
      <c r="AT11" s="22"/>
      <c r="AU11" s="22"/>
      <c r="AV11" s="22"/>
    </row>
    <row r="12" spans="1:191" ht="3.95" customHeight="1" x14ac:dyDescent="0.2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3"/>
      <c r="AK12" s="4"/>
    </row>
    <row r="13" spans="1:191" ht="15" customHeight="1" x14ac:dyDescent="0.2">
      <c r="A13" s="272" t="s">
        <v>132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4"/>
      <c r="AK13" s="4"/>
      <c r="AL13" s="6"/>
      <c r="AM13" s="6"/>
      <c r="AN13" s="6"/>
      <c r="AO13" s="6"/>
      <c r="AP13" s="6"/>
      <c r="AQ13" s="6"/>
      <c r="AR13" s="6"/>
      <c r="AS13" s="22"/>
      <c r="AT13" s="22"/>
      <c r="AU13" s="22"/>
      <c r="AV13" s="22"/>
    </row>
    <row r="14" spans="1:191" ht="15" customHeight="1" x14ac:dyDescent="0.2">
      <c r="A14" s="232" t="s">
        <v>58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1" t="s">
        <v>59</v>
      </c>
      <c r="S14" s="131" t="s">
        <v>60</v>
      </c>
      <c r="T14" s="131"/>
      <c r="U14" s="131"/>
      <c r="V14" s="235" t="str">
        <f>+Page1!V22</f>
        <v>Store Name1</v>
      </c>
      <c r="W14" s="236"/>
      <c r="X14" s="237"/>
      <c r="Y14" s="235" t="str">
        <f>+Page1!Y22</f>
        <v>Store Name2</v>
      </c>
      <c r="Z14" s="236"/>
      <c r="AA14" s="237"/>
      <c r="AB14" s="235" t="str">
        <f>+Page1!AB22</f>
        <v>Store Name3</v>
      </c>
      <c r="AC14" s="236"/>
      <c r="AD14" s="237"/>
      <c r="AE14" s="235" t="str">
        <f>+Page1!AE22</f>
        <v>Store Name4</v>
      </c>
      <c r="AF14" s="236"/>
      <c r="AG14" s="237"/>
      <c r="AH14" s="235" t="str">
        <f>+Page1!AH22</f>
        <v>Store Name5</v>
      </c>
      <c r="AI14" s="236"/>
      <c r="AJ14" s="269"/>
      <c r="AK14" s="4"/>
      <c r="AL14" s="6"/>
      <c r="AM14" s="6"/>
      <c r="AN14" s="6"/>
      <c r="AO14" s="6"/>
      <c r="AP14" s="6"/>
      <c r="AQ14" s="6"/>
      <c r="AW14" s="8"/>
    </row>
    <row r="15" spans="1:191" ht="15" customHeight="1" x14ac:dyDescent="0.2">
      <c r="A15" s="232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1"/>
      <c r="S15" s="131"/>
      <c r="T15" s="131"/>
      <c r="U15" s="131"/>
      <c r="V15" s="238"/>
      <c r="W15" s="239"/>
      <c r="X15" s="240"/>
      <c r="Y15" s="238"/>
      <c r="Z15" s="239"/>
      <c r="AA15" s="240"/>
      <c r="AB15" s="238"/>
      <c r="AC15" s="239"/>
      <c r="AD15" s="240"/>
      <c r="AE15" s="238"/>
      <c r="AF15" s="239"/>
      <c r="AG15" s="240"/>
      <c r="AH15" s="238"/>
      <c r="AI15" s="239"/>
      <c r="AJ15" s="270"/>
      <c r="AK15" s="4"/>
      <c r="AM15" s="23"/>
      <c r="AN15" s="23"/>
      <c r="AO15" s="23"/>
      <c r="AP15" s="23"/>
      <c r="AQ15" s="23"/>
      <c r="AR15" s="23"/>
      <c r="AS15" s="23"/>
      <c r="AT15" s="23"/>
    </row>
    <row r="16" spans="1:191" ht="15" customHeight="1" x14ac:dyDescent="0.2">
      <c r="A16" s="233"/>
      <c r="B16" s="234"/>
      <c r="C16" s="234"/>
      <c r="D16" s="234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1"/>
      <c r="S16" s="131"/>
      <c r="T16" s="131"/>
      <c r="U16" s="131"/>
      <c r="V16" s="241"/>
      <c r="W16" s="242"/>
      <c r="X16" s="243"/>
      <c r="Y16" s="241"/>
      <c r="Z16" s="242"/>
      <c r="AA16" s="243"/>
      <c r="AB16" s="241"/>
      <c r="AC16" s="242"/>
      <c r="AD16" s="243"/>
      <c r="AE16" s="241"/>
      <c r="AF16" s="242"/>
      <c r="AG16" s="243"/>
      <c r="AH16" s="241"/>
      <c r="AI16" s="242"/>
      <c r="AJ16" s="271"/>
      <c r="AK16" s="4"/>
      <c r="AL16" s="24"/>
      <c r="AM16" s="25"/>
      <c r="AN16" s="25"/>
      <c r="AO16" s="25"/>
      <c r="AP16" s="25"/>
      <c r="AQ16" s="25"/>
      <c r="AR16" s="25"/>
      <c r="AS16" s="23"/>
      <c r="AT16" s="23"/>
    </row>
    <row r="17" spans="1:51" ht="15" customHeight="1" x14ac:dyDescent="0.2">
      <c r="A17" s="206" t="s">
        <v>133</v>
      </c>
      <c r="B17" s="207"/>
      <c r="C17" s="207"/>
      <c r="D17" s="208"/>
      <c r="E17" s="136" t="s">
        <v>134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" t="s">
        <v>68</v>
      </c>
      <c r="S17" s="138" t="s">
        <v>135</v>
      </c>
      <c r="T17" s="138"/>
      <c r="U17" s="138"/>
      <c r="V17" s="227">
        <f>(Page1!V30/1000)*992.42*4.181</f>
        <v>0</v>
      </c>
      <c r="W17" s="228"/>
      <c r="X17" s="229"/>
      <c r="Y17" s="227">
        <f>(Page1!Y30/1000)*992.42*4.181</f>
        <v>0</v>
      </c>
      <c r="Z17" s="228"/>
      <c r="AA17" s="229"/>
      <c r="AB17" s="227">
        <f>(Page1!AB30/1000)*992.42*4.181</f>
        <v>0</v>
      </c>
      <c r="AC17" s="228"/>
      <c r="AD17" s="229"/>
      <c r="AE17" s="227">
        <f>(Page1!AE30/1000)*992.42*4.181</f>
        <v>0</v>
      </c>
      <c r="AF17" s="228"/>
      <c r="AG17" s="229"/>
      <c r="AH17" s="227">
        <f>(Page1!AH30/1000)*992.42*4.181</f>
        <v>0</v>
      </c>
      <c r="AI17" s="228"/>
      <c r="AJ17" s="287"/>
      <c r="AK17" s="4"/>
      <c r="AL17" s="24"/>
      <c r="AM17" s="286" t="s">
        <v>136</v>
      </c>
      <c r="AN17" s="25"/>
      <c r="AO17" s="25"/>
      <c r="AP17" s="25"/>
      <c r="AQ17" s="25"/>
      <c r="AR17" s="25"/>
      <c r="AS17" s="23"/>
      <c r="AT17" s="23"/>
    </row>
    <row r="18" spans="1:51" ht="15" customHeight="1" x14ac:dyDescent="0.2">
      <c r="A18" s="209"/>
      <c r="B18" s="210"/>
      <c r="C18" s="210"/>
      <c r="D18" s="211"/>
      <c r="E18" s="136" t="s">
        <v>137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" t="s">
        <v>68</v>
      </c>
      <c r="S18" s="138" t="s">
        <v>135</v>
      </c>
      <c r="T18" s="138"/>
      <c r="U18" s="138"/>
      <c r="V18" s="227">
        <f>(Page1!V31/1000)*992.42*4.181</f>
        <v>0</v>
      </c>
      <c r="W18" s="228"/>
      <c r="X18" s="229"/>
      <c r="Y18" s="227">
        <f>(Page1!Y31/1000)*992.42*4.181</f>
        <v>0</v>
      </c>
      <c r="Z18" s="228"/>
      <c r="AA18" s="229"/>
      <c r="AB18" s="227">
        <f>(Page1!AB31/1000)*992.42*4.181</f>
        <v>0</v>
      </c>
      <c r="AC18" s="228"/>
      <c r="AD18" s="229"/>
      <c r="AE18" s="227">
        <f>(Page1!AE31/1000)*992.42*4.181</f>
        <v>0</v>
      </c>
      <c r="AF18" s="228"/>
      <c r="AG18" s="229"/>
      <c r="AH18" s="227">
        <f>(Page1!AH31/1000)*992.42*4.181</f>
        <v>0</v>
      </c>
      <c r="AI18" s="228"/>
      <c r="AJ18" s="287"/>
      <c r="AK18" s="4"/>
      <c r="AL18" s="24"/>
      <c r="AM18" s="286"/>
      <c r="AN18" s="25"/>
      <c r="AO18" s="25"/>
      <c r="AP18" s="25"/>
      <c r="AQ18" s="25"/>
      <c r="AR18" s="25"/>
      <c r="AS18" s="23"/>
      <c r="AT18" s="23"/>
    </row>
    <row r="19" spans="1:51" ht="15" customHeight="1" x14ac:dyDescent="0.2">
      <c r="A19" s="209"/>
      <c r="B19" s="210"/>
      <c r="C19" s="210"/>
      <c r="D19" s="211"/>
      <c r="E19" s="136" t="s">
        <v>138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" t="s">
        <v>68</v>
      </c>
      <c r="S19" s="138" t="s">
        <v>135</v>
      </c>
      <c r="T19" s="138"/>
      <c r="U19" s="138"/>
      <c r="V19" s="227">
        <f>(Page1!V32/1000)*992.42*4.181</f>
        <v>0</v>
      </c>
      <c r="W19" s="228"/>
      <c r="X19" s="229"/>
      <c r="Y19" s="227">
        <f>(Page1!Y32/1000)*992.42*4.181</f>
        <v>0</v>
      </c>
      <c r="Z19" s="228"/>
      <c r="AA19" s="229"/>
      <c r="AB19" s="227">
        <f>(Page1!AB32/1000)*992.42*4.181</f>
        <v>0</v>
      </c>
      <c r="AC19" s="228"/>
      <c r="AD19" s="229"/>
      <c r="AE19" s="227">
        <f>(Page1!AE32/1000)*992.42*4.181</f>
        <v>0</v>
      </c>
      <c r="AF19" s="228"/>
      <c r="AG19" s="229"/>
      <c r="AH19" s="227">
        <f>(Page1!AH32/1000)*992.42*4.181</f>
        <v>0</v>
      </c>
      <c r="AI19" s="228"/>
      <c r="AJ19" s="287"/>
      <c r="AK19" s="4"/>
      <c r="AL19" s="24"/>
      <c r="AM19" s="286"/>
      <c r="AN19" s="25"/>
      <c r="AO19" s="25"/>
      <c r="AP19" s="25"/>
      <c r="AQ19" s="25"/>
      <c r="AR19" s="25"/>
      <c r="AS19" s="23"/>
      <c r="AT19" s="23"/>
    </row>
    <row r="20" spans="1:51" ht="15" customHeight="1" x14ac:dyDescent="0.2">
      <c r="A20" s="209"/>
      <c r="B20" s="210"/>
      <c r="C20" s="210"/>
      <c r="D20" s="211"/>
      <c r="E20" s="136" t="s">
        <v>139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" t="s">
        <v>68</v>
      </c>
      <c r="S20" s="138" t="s">
        <v>140</v>
      </c>
      <c r="T20" s="138"/>
      <c r="U20" s="138"/>
      <c r="V20" s="147">
        <v>0</v>
      </c>
      <c r="W20" s="148"/>
      <c r="X20" s="149"/>
      <c r="Y20" s="147">
        <v>0</v>
      </c>
      <c r="Z20" s="148"/>
      <c r="AA20" s="149"/>
      <c r="AB20" s="147">
        <v>0</v>
      </c>
      <c r="AC20" s="148"/>
      <c r="AD20" s="149"/>
      <c r="AE20" s="147">
        <v>0</v>
      </c>
      <c r="AF20" s="148"/>
      <c r="AG20" s="149"/>
      <c r="AH20" s="147">
        <v>0</v>
      </c>
      <c r="AI20" s="148"/>
      <c r="AJ20" s="150"/>
      <c r="AK20" s="4"/>
      <c r="AL20" s="24"/>
      <c r="AM20" s="25"/>
      <c r="AN20" s="25"/>
      <c r="AO20" s="25"/>
      <c r="AP20" s="25"/>
      <c r="AQ20" s="25"/>
      <c r="AR20" s="25"/>
      <c r="AS20" s="23"/>
      <c r="AT20" s="23"/>
    </row>
    <row r="21" spans="1:51" ht="15" customHeight="1" x14ac:dyDescent="0.2">
      <c r="A21" s="209"/>
      <c r="B21" s="210"/>
      <c r="C21" s="210"/>
      <c r="D21" s="211"/>
      <c r="E21" s="136" t="s">
        <v>141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" t="s">
        <v>68</v>
      </c>
      <c r="S21" s="138" t="s">
        <v>142</v>
      </c>
      <c r="T21" s="138"/>
      <c r="U21" s="138"/>
      <c r="V21" s="147">
        <v>0</v>
      </c>
      <c r="W21" s="148"/>
      <c r="X21" s="149"/>
      <c r="Y21" s="147">
        <v>0</v>
      </c>
      <c r="Z21" s="148"/>
      <c r="AA21" s="149"/>
      <c r="AB21" s="147">
        <v>0</v>
      </c>
      <c r="AC21" s="148"/>
      <c r="AD21" s="149"/>
      <c r="AE21" s="147">
        <v>0</v>
      </c>
      <c r="AF21" s="148"/>
      <c r="AG21" s="149"/>
      <c r="AH21" s="147">
        <v>0</v>
      </c>
      <c r="AI21" s="148"/>
      <c r="AJ21" s="150"/>
      <c r="AK21" s="4"/>
    </row>
    <row r="22" spans="1:51" ht="15" customHeight="1" x14ac:dyDescent="0.2">
      <c r="A22" s="209"/>
      <c r="B22" s="210"/>
      <c r="C22" s="210"/>
      <c r="D22" s="211"/>
      <c r="E22" s="217" t="s">
        <v>143</v>
      </c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13" t="s">
        <v>68</v>
      </c>
      <c r="S22" s="219" t="s">
        <v>108</v>
      </c>
      <c r="T22" s="220"/>
      <c r="U22" s="220"/>
      <c r="V22" s="147">
        <v>0</v>
      </c>
      <c r="W22" s="148"/>
      <c r="X22" s="149"/>
      <c r="Y22" s="221">
        <v>0</v>
      </c>
      <c r="Z22" s="222"/>
      <c r="AA22" s="223"/>
      <c r="AB22" s="221">
        <v>0</v>
      </c>
      <c r="AC22" s="222"/>
      <c r="AD22" s="223"/>
      <c r="AE22" s="221">
        <v>0</v>
      </c>
      <c r="AF22" s="222"/>
      <c r="AG22" s="223"/>
      <c r="AH22" s="221">
        <v>0</v>
      </c>
      <c r="AI22" s="222"/>
      <c r="AJ22" s="226"/>
      <c r="AK22" s="26"/>
    </row>
    <row r="23" spans="1:51" ht="12.75" customHeight="1" x14ac:dyDescent="0.2">
      <c r="A23" s="209"/>
      <c r="B23" s="210"/>
      <c r="C23" s="210"/>
      <c r="D23" s="211"/>
      <c r="E23" s="215" t="s">
        <v>144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6"/>
      <c r="R23" s="27" t="s">
        <v>68</v>
      </c>
      <c r="S23" s="138" t="s">
        <v>140</v>
      </c>
      <c r="T23" s="138"/>
      <c r="U23" s="138"/>
      <c r="V23" s="147">
        <v>0</v>
      </c>
      <c r="W23" s="148"/>
      <c r="X23" s="149"/>
      <c r="Y23" s="147">
        <v>0</v>
      </c>
      <c r="Z23" s="148"/>
      <c r="AA23" s="149"/>
      <c r="AB23" s="147">
        <v>0</v>
      </c>
      <c r="AC23" s="148"/>
      <c r="AD23" s="149"/>
      <c r="AE23" s="147">
        <v>0</v>
      </c>
      <c r="AF23" s="148"/>
      <c r="AG23" s="149"/>
      <c r="AH23" s="147">
        <v>0</v>
      </c>
      <c r="AI23" s="148"/>
      <c r="AJ23" s="150"/>
      <c r="AK23" s="4"/>
    </row>
    <row r="24" spans="1:51" ht="12.75" customHeight="1" x14ac:dyDescent="0.2">
      <c r="A24" s="209"/>
      <c r="B24" s="210"/>
      <c r="C24" s="210"/>
      <c r="D24" s="211"/>
      <c r="E24" s="224" t="s">
        <v>145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5"/>
      <c r="R24" s="27" t="s">
        <v>68</v>
      </c>
      <c r="S24" s="138" t="s">
        <v>106</v>
      </c>
      <c r="T24" s="138"/>
      <c r="U24" s="138"/>
      <c r="V24" s="147">
        <v>0</v>
      </c>
      <c r="W24" s="148"/>
      <c r="X24" s="149"/>
      <c r="Y24" s="147">
        <v>0</v>
      </c>
      <c r="Z24" s="148"/>
      <c r="AA24" s="149"/>
      <c r="AB24" s="147">
        <v>0</v>
      </c>
      <c r="AC24" s="148"/>
      <c r="AD24" s="149"/>
      <c r="AE24" s="147">
        <v>0</v>
      </c>
      <c r="AF24" s="148"/>
      <c r="AG24" s="149"/>
      <c r="AH24" s="147">
        <v>0</v>
      </c>
      <c r="AI24" s="148"/>
      <c r="AJ24" s="150"/>
      <c r="AK24" s="4"/>
    </row>
    <row r="25" spans="1:51" ht="12.75" customHeight="1" x14ac:dyDescent="0.2">
      <c r="A25" s="209"/>
      <c r="B25" s="210"/>
      <c r="C25" s="210"/>
      <c r="D25" s="211"/>
      <c r="E25" s="204" t="s">
        <v>146</v>
      </c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5"/>
      <c r="R25" s="27" t="s">
        <v>68</v>
      </c>
      <c r="S25" s="138" t="s">
        <v>147</v>
      </c>
      <c r="T25" s="138"/>
      <c r="U25" s="138"/>
      <c r="V25" s="147">
        <v>0</v>
      </c>
      <c r="W25" s="148"/>
      <c r="X25" s="149"/>
      <c r="Y25" s="147">
        <v>0</v>
      </c>
      <c r="Z25" s="148"/>
      <c r="AA25" s="149"/>
      <c r="AB25" s="147">
        <v>0</v>
      </c>
      <c r="AC25" s="148"/>
      <c r="AD25" s="149"/>
      <c r="AE25" s="147">
        <v>0</v>
      </c>
      <c r="AF25" s="148"/>
      <c r="AG25" s="149"/>
      <c r="AH25" s="147">
        <v>0</v>
      </c>
      <c r="AI25" s="148"/>
      <c r="AJ25" s="150"/>
      <c r="AK25" s="26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ht="12.75" customHeight="1" x14ac:dyDescent="0.2">
      <c r="A26" s="209"/>
      <c r="B26" s="210"/>
      <c r="C26" s="210"/>
      <c r="D26" s="211"/>
      <c r="E26" s="215" t="s">
        <v>148</v>
      </c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6"/>
      <c r="R26" s="27" t="s">
        <v>68</v>
      </c>
      <c r="S26" s="138" t="s">
        <v>140</v>
      </c>
      <c r="T26" s="138"/>
      <c r="U26" s="138"/>
      <c r="V26" s="147">
        <v>0</v>
      </c>
      <c r="W26" s="148"/>
      <c r="X26" s="149"/>
      <c r="Y26" s="147">
        <v>0</v>
      </c>
      <c r="Z26" s="148"/>
      <c r="AA26" s="149"/>
      <c r="AB26" s="147">
        <v>0</v>
      </c>
      <c r="AC26" s="148"/>
      <c r="AD26" s="149"/>
      <c r="AE26" s="147">
        <v>0</v>
      </c>
      <c r="AF26" s="148"/>
      <c r="AG26" s="149"/>
      <c r="AH26" s="147">
        <v>0</v>
      </c>
      <c r="AI26" s="148"/>
      <c r="AJ26" s="150"/>
      <c r="AK26" s="26"/>
      <c r="AL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ht="12.75" customHeight="1" x14ac:dyDescent="0.2">
      <c r="A27" s="209"/>
      <c r="B27" s="210"/>
      <c r="C27" s="210"/>
      <c r="D27" s="211"/>
      <c r="E27" s="224" t="s">
        <v>145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5"/>
      <c r="R27" s="27" t="s">
        <v>68</v>
      </c>
      <c r="S27" s="138" t="s">
        <v>106</v>
      </c>
      <c r="T27" s="138"/>
      <c r="U27" s="138"/>
      <c r="V27" s="147">
        <v>0</v>
      </c>
      <c r="W27" s="148"/>
      <c r="X27" s="149"/>
      <c r="Y27" s="147">
        <v>0</v>
      </c>
      <c r="Z27" s="148"/>
      <c r="AA27" s="149"/>
      <c r="AB27" s="147">
        <v>0</v>
      </c>
      <c r="AC27" s="148"/>
      <c r="AD27" s="149"/>
      <c r="AE27" s="147">
        <v>0</v>
      </c>
      <c r="AF27" s="148"/>
      <c r="AG27" s="149"/>
      <c r="AH27" s="147">
        <v>0</v>
      </c>
      <c r="AI27" s="148"/>
      <c r="AJ27" s="150"/>
      <c r="AK27" s="26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ht="12.75" customHeight="1" x14ac:dyDescent="0.2">
      <c r="A28" s="209"/>
      <c r="B28" s="210"/>
      <c r="C28" s="210"/>
      <c r="D28" s="211"/>
      <c r="E28" s="204" t="s">
        <v>146</v>
      </c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5"/>
      <c r="R28" s="27" t="s">
        <v>68</v>
      </c>
      <c r="S28" s="138" t="s">
        <v>147</v>
      </c>
      <c r="T28" s="138"/>
      <c r="U28" s="138"/>
      <c r="V28" s="147">
        <v>0</v>
      </c>
      <c r="W28" s="148"/>
      <c r="X28" s="149"/>
      <c r="Y28" s="147">
        <v>0</v>
      </c>
      <c r="Z28" s="148"/>
      <c r="AA28" s="149"/>
      <c r="AB28" s="147">
        <v>0</v>
      </c>
      <c r="AC28" s="148"/>
      <c r="AD28" s="149"/>
      <c r="AE28" s="147">
        <v>0</v>
      </c>
      <c r="AF28" s="148"/>
      <c r="AG28" s="149"/>
      <c r="AH28" s="147">
        <v>0</v>
      </c>
      <c r="AI28" s="148"/>
      <c r="AJ28" s="150"/>
      <c r="AK28" s="26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51" ht="12.75" customHeight="1" x14ac:dyDescent="0.2">
      <c r="A29" s="209"/>
      <c r="B29" s="210"/>
      <c r="C29" s="210"/>
      <c r="D29" s="211"/>
      <c r="E29" s="215" t="s">
        <v>149</v>
      </c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6"/>
      <c r="R29" s="27" t="s">
        <v>68</v>
      </c>
      <c r="S29" s="138" t="s">
        <v>140</v>
      </c>
      <c r="T29" s="138"/>
      <c r="U29" s="138"/>
      <c r="V29" s="147">
        <v>0</v>
      </c>
      <c r="W29" s="148"/>
      <c r="X29" s="149"/>
      <c r="Y29" s="147">
        <v>0</v>
      </c>
      <c r="Z29" s="148"/>
      <c r="AA29" s="149"/>
      <c r="AB29" s="147">
        <v>0</v>
      </c>
      <c r="AC29" s="148"/>
      <c r="AD29" s="149"/>
      <c r="AE29" s="147">
        <v>0</v>
      </c>
      <c r="AF29" s="148"/>
      <c r="AG29" s="149"/>
      <c r="AH29" s="147">
        <v>0</v>
      </c>
      <c r="AI29" s="148"/>
      <c r="AJ29" s="150"/>
      <c r="AK29" s="26"/>
    </row>
    <row r="30" spans="1:51" ht="12.75" customHeight="1" x14ac:dyDescent="0.2">
      <c r="A30" s="209"/>
      <c r="B30" s="210"/>
      <c r="C30" s="210"/>
      <c r="D30" s="211"/>
      <c r="E30" s="224" t="s">
        <v>145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5"/>
      <c r="R30" s="27" t="s">
        <v>68</v>
      </c>
      <c r="S30" s="138" t="s">
        <v>106</v>
      </c>
      <c r="T30" s="138"/>
      <c r="U30" s="138"/>
      <c r="V30" s="147">
        <v>0</v>
      </c>
      <c r="W30" s="148"/>
      <c r="X30" s="149"/>
      <c r="Y30" s="147">
        <v>0</v>
      </c>
      <c r="Z30" s="148"/>
      <c r="AA30" s="149"/>
      <c r="AB30" s="147">
        <v>0</v>
      </c>
      <c r="AC30" s="148"/>
      <c r="AD30" s="149"/>
      <c r="AE30" s="147">
        <v>0</v>
      </c>
      <c r="AF30" s="148"/>
      <c r="AG30" s="149"/>
      <c r="AH30" s="147">
        <v>0</v>
      </c>
      <c r="AI30" s="148"/>
      <c r="AJ30" s="150"/>
      <c r="AK30" s="4"/>
    </row>
    <row r="31" spans="1:51" ht="12.75" customHeight="1" x14ac:dyDescent="0.2">
      <c r="A31" s="209"/>
      <c r="B31" s="210"/>
      <c r="C31" s="210"/>
      <c r="D31" s="211"/>
      <c r="E31" s="204" t="s">
        <v>146</v>
      </c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5"/>
      <c r="R31" s="27" t="s">
        <v>68</v>
      </c>
      <c r="S31" s="138" t="s">
        <v>147</v>
      </c>
      <c r="T31" s="138"/>
      <c r="U31" s="138"/>
      <c r="V31" s="147">
        <v>0</v>
      </c>
      <c r="W31" s="148"/>
      <c r="X31" s="149"/>
      <c r="Y31" s="147">
        <v>0</v>
      </c>
      <c r="Z31" s="148"/>
      <c r="AA31" s="149"/>
      <c r="AB31" s="147">
        <v>0</v>
      </c>
      <c r="AC31" s="148"/>
      <c r="AD31" s="149"/>
      <c r="AE31" s="147">
        <v>0</v>
      </c>
      <c r="AF31" s="148"/>
      <c r="AG31" s="149"/>
      <c r="AH31" s="147">
        <v>0</v>
      </c>
      <c r="AI31" s="148"/>
      <c r="AJ31" s="150"/>
      <c r="AK31" s="4"/>
    </row>
    <row r="32" spans="1:51" ht="12.75" customHeight="1" x14ac:dyDescent="0.2">
      <c r="A32" s="209"/>
      <c r="B32" s="210"/>
      <c r="C32" s="210"/>
      <c r="D32" s="211"/>
      <c r="E32" s="215" t="s">
        <v>150</v>
      </c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6"/>
      <c r="R32" s="27" t="s">
        <v>68</v>
      </c>
      <c r="S32" s="138" t="s">
        <v>140</v>
      </c>
      <c r="T32" s="138"/>
      <c r="U32" s="138"/>
      <c r="V32" s="147">
        <v>0</v>
      </c>
      <c r="W32" s="148"/>
      <c r="X32" s="149"/>
      <c r="Y32" s="147">
        <v>0</v>
      </c>
      <c r="Z32" s="148"/>
      <c r="AA32" s="149"/>
      <c r="AB32" s="147">
        <v>0</v>
      </c>
      <c r="AC32" s="148"/>
      <c r="AD32" s="149"/>
      <c r="AE32" s="147">
        <v>0</v>
      </c>
      <c r="AF32" s="148"/>
      <c r="AG32" s="149"/>
      <c r="AH32" s="147">
        <v>0</v>
      </c>
      <c r="AI32" s="148"/>
      <c r="AJ32" s="150"/>
      <c r="AK32" s="4"/>
    </row>
    <row r="33" spans="1:40" ht="12.75" customHeight="1" x14ac:dyDescent="0.2">
      <c r="A33" s="209"/>
      <c r="B33" s="210"/>
      <c r="C33" s="210"/>
      <c r="D33" s="211"/>
      <c r="E33" s="224" t="s">
        <v>145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5"/>
      <c r="R33" s="27" t="s">
        <v>68</v>
      </c>
      <c r="S33" s="138" t="s">
        <v>106</v>
      </c>
      <c r="T33" s="138"/>
      <c r="U33" s="138"/>
      <c r="V33" s="147">
        <v>0</v>
      </c>
      <c r="W33" s="148"/>
      <c r="X33" s="149"/>
      <c r="Y33" s="147">
        <v>0</v>
      </c>
      <c r="Z33" s="148"/>
      <c r="AA33" s="149"/>
      <c r="AB33" s="147">
        <v>0</v>
      </c>
      <c r="AC33" s="148"/>
      <c r="AD33" s="149"/>
      <c r="AE33" s="147">
        <v>0</v>
      </c>
      <c r="AF33" s="148"/>
      <c r="AG33" s="149"/>
      <c r="AH33" s="147">
        <v>0</v>
      </c>
      <c r="AI33" s="148"/>
      <c r="AJ33" s="150"/>
      <c r="AK33" s="4"/>
    </row>
    <row r="34" spans="1:40" ht="12.75" customHeight="1" x14ac:dyDescent="0.2">
      <c r="A34" s="212"/>
      <c r="B34" s="213"/>
      <c r="C34" s="213"/>
      <c r="D34" s="214"/>
      <c r="E34" s="204" t="s">
        <v>146</v>
      </c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5"/>
      <c r="R34" s="27" t="s">
        <v>68</v>
      </c>
      <c r="S34" s="138" t="s">
        <v>147</v>
      </c>
      <c r="T34" s="138"/>
      <c r="U34" s="138"/>
      <c r="V34" s="147">
        <v>0</v>
      </c>
      <c r="W34" s="148"/>
      <c r="X34" s="149"/>
      <c r="Y34" s="147">
        <v>0</v>
      </c>
      <c r="Z34" s="148"/>
      <c r="AA34" s="149"/>
      <c r="AB34" s="147">
        <v>0</v>
      </c>
      <c r="AC34" s="148"/>
      <c r="AD34" s="149"/>
      <c r="AE34" s="147">
        <v>0</v>
      </c>
      <c r="AF34" s="148"/>
      <c r="AG34" s="149"/>
      <c r="AH34" s="147">
        <v>0</v>
      </c>
      <c r="AI34" s="148"/>
      <c r="AJ34" s="150"/>
      <c r="AK34" s="28"/>
      <c r="AL34" s="29"/>
      <c r="AM34" s="30"/>
    </row>
    <row r="35" spans="1:40" ht="15" customHeight="1" x14ac:dyDescent="0.2">
      <c r="A35" s="200" t="s">
        <v>113</v>
      </c>
      <c r="B35" s="201"/>
      <c r="C35" s="201"/>
      <c r="D35" s="201"/>
      <c r="E35" s="31">
        <v>1</v>
      </c>
      <c r="F35" s="202" t="s">
        <v>114</v>
      </c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32" t="s">
        <v>115</v>
      </c>
      <c r="T35" s="202" t="s">
        <v>116</v>
      </c>
      <c r="U35" s="202"/>
      <c r="V35" s="202"/>
      <c r="W35" s="202"/>
      <c r="X35" s="202"/>
      <c r="Y35" s="202"/>
      <c r="Z35" s="202"/>
      <c r="AA35" s="202"/>
      <c r="AB35" s="32" t="s">
        <v>117</v>
      </c>
      <c r="AC35" s="202" t="s">
        <v>118</v>
      </c>
      <c r="AD35" s="202"/>
      <c r="AE35" s="202"/>
      <c r="AF35" s="202"/>
      <c r="AG35" s="202"/>
      <c r="AH35" s="202"/>
      <c r="AI35" s="202"/>
      <c r="AJ35" s="203"/>
      <c r="AK35" s="4"/>
      <c r="AL35" s="8"/>
    </row>
    <row r="36" spans="1:40" ht="15" customHeight="1" x14ac:dyDescent="0.2">
      <c r="A36" s="263" t="s">
        <v>119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5"/>
      <c r="O36" s="266" t="str">
        <f>+Page1!O48</f>
        <v>TestLabName</v>
      </c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8"/>
      <c r="AK36" s="4"/>
    </row>
    <row r="37" spans="1:40" ht="15" customHeight="1" x14ac:dyDescent="0.2">
      <c r="A37" s="244" t="s">
        <v>20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5"/>
      <c r="O37" s="245" t="str">
        <f>+Page1!O49</f>
        <v>www.</v>
      </c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7"/>
      <c r="AK37" s="4"/>
    </row>
    <row r="38" spans="1:40" s="11" customFormat="1" ht="15" customHeight="1" x14ac:dyDescent="0.2">
      <c r="A38" s="244" t="s">
        <v>121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5"/>
      <c r="O38" s="245" t="str">
        <f>+Page1!O50</f>
        <v>RepNo.-99</v>
      </c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7"/>
      <c r="AK38" s="17"/>
    </row>
    <row r="39" spans="1:40" ht="15" customHeight="1" x14ac:dyDescent="0.2">
      <c r="A39" s="244" t="s">
        <v>123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5"/>
      <c r="O39" s="248" t="str">
        <f>+Page1!O51</f>
        <v>yyyy-mm-dd</v>
      </c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50"/>
      <c r="AK39" s="4"/>
      <c r="AM39" s="5"/>
      <c r="AN39" s="5"/>
    </row>
    <row r="40" spans="1:40" ht="3" customHeight="1" x14ac:dyDescent="0.2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3"/>
      <c r="AK40" s="4"/>
    </row>
    <row r="41" spans="1:40" ht="12.75" x14ac:dyDescent="0.2">
      <c r="A41" s="178" t="s">
        <v>124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80"/>
      <c r="Y41" s="254" t="s">
        <v>125</v>
      </c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6"/>
      <c r="AK41" s="4"/>
    </row>
    <row r="42" spans="1:40" x14ac:dyDescent="0.2">
      <c r="A42" s="190" t="s">
        <v>126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2"/>
      <c r="Y42" s="257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9"/>
      <c r="AK42" s="4"/>
    </row>
    <row r="43" spans="1:40" x14ac:dyDescent="0.2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2"/>
      <c r="Y43" s="257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9"/>
      <c r="AK43" s="4"/>
    </row>
    <row r="44" spans="1:40" x14ac:dyDescent="0.2">
      <c r="A44" s="190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2"/>
      <c r="Y44" s="257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9"/>
      <c r="AK44" s="4"/>
    </row>
    <row r="45" spans="1:40" x14ac:dyDescent="0.2">
      <c r="A45" s="190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2"/>
      <c r="Y45" s="257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9"/>
      <c r="AK45" s="4"/>
    </row>
    <row r="46" spans="1:40" x14ac:dyDescent="0.2">
      <c r="A46" s="190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2"/>
      <c r="Y46" s="257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9"/>
      <c r="AK46" s="4"/>
    </row>
    <row r="47" spans="1:40" x14ac:dyDescent="0.2">
      <c r="A47" s="190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2"/>
      <c r="Y47" s="257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9"/>
      <c r="AK47" s="4"/>
    </row>
    <row r="48" spans="1:40" x14ac:dyDescent="0.2">
      <c r="A48" s="190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2"/>
      <c r="Y48" s="257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9"/>
      <c r="AK48" s="4"/>
    </row>
    <row r="49" spans="1:37" x14ac:dyDescent="0.2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2"/>
      <c r="Y49" s="257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9"/>
      <c r="AK49" s="4"/>
    </row>
    <row r="50" spans="1:37" x14ac:dyDescent="0.2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2"/>
      <c r="Y50" s="257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9"/>
      <c r="AK50" s="4"/>
    </row>
    <row r="51" spans="1:37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2"/>
      <c r="Y51" s="257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9"/>
      <c r="AK51" s="4"/>
    </row>
    <row r="52" spans="1:37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2"/>
      <c r="Y52" s="257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9"/>
      <c r="AK52" s="4"/>
    </row>
    <row r="53" spans="1:37" x14ac:dyDescent="0.2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2"/>
      <c r="Y53" s="257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9"/>
      <c r="AK53" s="4"/>
    </row>
    <row r="54" spans="1:37" x14ac:dyDescent="0.2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5"/>
      <c r="Y54" s="260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2"/>
      <c r="AK54" s="4"/>
    </row>
    <row r="55" spans="1:37" x14ac:dyDescent="0.2">
      <c r="A55" s="230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1" t="str">
        <f>+Page1!AE57</f>
        <v>Version SKN_N0883R0</v>
      </c>
      <c r="AF55" s="231"/>
      <c r="AG55" s="231"/>
      <c r="AH55" s="231"/>
      <c r="AI55" s="231"/>
      <c r="AJ55" s="231"/>
      <c r="AK55" s="4"/>
    </row>
    <row r="56" spans="1:37" ht="37.5" customHeight="1" x14ac:dyDescent="0.2">
      <c r="A56" s="43" t="s">
        <v>129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"/>
    </row>
    <row r="57" spans="1:37" ht="13.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4"/>
    </row>
    <row r="58" spans="1:37" x14ac:dyDescent="0.2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20"/>
    </row>
    <row r="59" spans="1:37" x14ac:dyDescent="0.2">
      <c r="A59" s="1"/>
    </row>
    <row r="60" spans="1:37" x14ac:dyDescent="0.2">
      <c r="A60" s="1"/>
    </row>
    <row r="61" spans="1:37" x14ac:dyDescent="0.2">
      <c r="A61" s="1"/>
    </row>
    <row r="62" spans="1:37" x14ac:dyDescent="0.2">
      <c r="A62" s="1"/>
    </row>
    <row r="63" spans="1:37" x14ac:dyDescent="0.2">
      <c r="A63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</sheetData>
  <mergeCells count="193">
    <mergeCell ref="E28:Q28"/>
    <mergeCell ref="S28:U28"/>
    <mergeCell ref="V28:X28"/>
    <mergeCell ref="Y28:AA28"/>
    <mergeCell ref="AB28:AD28"/>
    <mergeCell ref="AE28:AG28"/>
    <mergeCell ref="AH28:AJ28"/>
    <mergeCell ref="Y26:AA26"/>
    <mergeCell ref="AB26:AD26"/>
    <mergeCell ref="AE26:AG26"/>
    <mergeCell ref="AH26:AJ26"/>
    <mergeCell ref="E27:Q27"/>
    <mergeCell ref="S27:U27"/>
    <mergeCell ref="V27:X27"/>
    <mergeCell ref="Y27:AA27"/>
    <mergeCell ref="AB27:AD27"/>
    <mergeCell ref="AE27:AG27"/>
    <mergeCell ref="AH27:AJ27"/>
    <mergeCell ref="A4:AJ4"/>
    <mergeCell ref="A5:E5"/>
    <mergeCell ref="F5:K5"/>
    <mergeCell ref="L5:V5"/>
    <mergeCell ref="W5:AC5"/>
    <mergeCell ref="AD5:AJ5"/>
    <mergeCell ref="A1:B3"/>
    <mergeCell ref="C1:AC3"/>
    <mergeCell ref="AD1:AJ1"/>
    <mergeCell ref="AD2:AF3"/>
    <mergeCell ref="AG2:AG3"/>
    <mergeCell ref="AH2:AH3"/>
    <mergeCell ref="AI2:AJ3"/>
    <mergeCell ref="A9:F9"/>
    <mergeCell ref="G9:V9"/>
    <mergeCell ref="W9:Y9"/>
    <mergeCell ref="Z9:AJ9"/>
    <mergeCell ref="A10:F10"/>
    <mergeCell ref="G10:V10"/>
    <mergeCell ref="W10:Y10"/>
    <mergeCell ref="Z10:AJ10"/>
    <mergeCell ref="A6:V6"/>
    <mergeCell ref="W6:AC6"/>
    <mergeCell ref="AD6:AJ6"/>
    <mergeCell ref="A7:AJ7"/>
    <mergeCell ref="A8:F8"/>
    <mergeCell ref="G8:V8"/>
    <mergeCell ref="W8:Y8"/>
    <mergeCell ref="Z8:AJ8"/>
    <mergeCell ref="A12:AJ12"/>
    <mergeCell ref="A13:AJ13"/>
    <mergeCell ref="A11:F11"/>
    <mergeCell ref="G11:J11"/>
    <mergeCell ref="K11:V11"/>
    <mergeCell ref="W11:Y11"/>
    <mergeCell ref="Z11:AA11"/>
    <mergeCell ref="AB11:AJ11"/>
    <mergeCell ref="AM17:AM19"/>
    <mergeCell ref="E17:Q17"/>
    <mergeCell ref="S17:U17"/>
    <mergeCell ref="V17:X17"/>
    <mergeCell ref="Y17:AA17"/>
    <mergeCell ref="AB17:AD17"/>
    <mergeCell ref="AE17:AG17"/>
    <mergeCell ref="AH17:AJ17"/>
    <mergeCell ref="AH18:AJ18"/>
    <mergeCell ref="E19:Q19"/>
    <mergeCell ref="S19:U19"/>
    <mergeCell ref="V19:X19"/>
    <mergeCell ref="Y19:AA19"/>
    <mergeCell ref="AB19:AD19"/>
    <mergeCell ref="AE19:AG19"/>
    <mergeCell ref="AH19:AJ19"/>
    <mergeCell ref="A55:AD55"/>
    <mergeCell ref="AE55:AJ55"/>
    <mergeCell ref="A56:AJ56"/>
    <mergeCell ref="A58:AJ58"/>
    <mergeCell ref="A14:Q16"/>
    <mergeCell ref="R14:R16"/>
    <mergeCell ref="S14:U16"/>
    <mergeCell ref="V14:X16"/>
    <mergeCell ref="Y14:AA16"/>
    <mergeCell ref="AB14:AD16"/>
    <mergeCell ref="A38:N38"/>
    <mergeCell ref="O38:AJ38"/>
    <mergeCell ref="A39:N39"/>
    <mergeCell ref="O39:AJ39"/>
    <mergeCell ref="A40:AJ40"/>
    <mergeCell ref="A41:X41"/>
    <mergeCell ref="Y41:AJ54"/>
    <mergeCell ref="A42:X54"/>
    <mergeCell ref="A36:N36"/>
    <mergeCell ref="O36:AJ36"/>
    <mergeCell ref="A37:N37"/>
    <mergeCell ref="O37:AJ37"/>
    <mergeCell ref="AE14:AG16"/>
    <mergeCell ref="AH14:AJ16"/>
    <mergeCell ref="E18:Q18"/>
    <mergeCell ref="S18:U18"/>
    <mergeCell ref="V18:X18"/>
    <mergeCell ref="Y18:AA18"/>
    <mergeCell ref="AB18:AD18"/>
    <mergeCell ref="AE18:AG18"/>
    <mergeCell ref="AH20:AJ20"/>
    <mergeCell ref="E20:Q20"/>
    <mergeCell ref="S20:U20"/>
    <mergeCell ref="V20:X20"/>
    <mergeCell ref="Y20:AA20"/>
    <mergeCell ref="AB20:AD20"/>
    <mergeCell ref="AE20:AG20"/>
    <mergeCell ref="AB22:AD22"/>
    <mergeCell ref="AE22:AG22"/>
    <mergeCell ref="AH22:AJ22"/>
    <mergeCell ref="E21:Q21"/>
    <mergeCell ref="S21:U21"/>
    <mergeCell ref="V21:X21"/>
    <mergeCell ref="Y21:AA21"/>
    <mergeCell ref="AB21:AD21"/>
    <mergeCell ref="AE21:AG21"/>
    <mergeCell ref="AB25:AD25"/>
    <mergeCell ref="AE25:AG25"/>
    <mergeCell ref="AH25:AJ25"/>
    <mergeCell ref="S24:U24"/>
    <mergeCell ref="S25:U25"/>
    <mergeCell ref="E29:Q29"/>
    <mergeCell ref="S29:U29"/>
    <mergeCell ref="V29:X29"/>
    <mergeCell ref="Y29:AA29"/>
    <mergeCell ref="AB29:AD29"/>
    <mergeCell ref="E24:Q24"/>
    <mergeCell ref="E25:Q25"/>
    <mergeCell ref="V24:X24"/>
    <mergeCell ref="Y24:AA24"/>
    <mergeCell ref="AB24:AD24"/>
    <mergeCell ref="AE24:AG24"/>
    <mergeCell ref="AH24:AJ24"/>
    <mergeCell ref="V25:X25"/>
    <mergeCell ref="Y25:AA25"/>
    <mergeCell ref="AE29:AG29"/>
    <mergeCell ref="AH29:AJ29"/>
    <mergeCell ref="E26:Q26"/>
    <mergeCell ref="S26:U26"/>
    <mergeCell ref="V26:X26"/>
    <mergeCell ref="E30:Q30"/>
    <mergeCell ref="S30:U30"/>
    <mergeCell ref="V30:X30"/>
    <mergeCell ref="Y30:AA30"/>
    <mergeCell ref="AB30:AD30"/>
    <mergeCell ref="AE30:AG30"/>
    <mergeCell ref="AH30:AJ30"/>
    <mergeCell ref="AH31:AJ31"/>
    <mergeCell ref="E31:Q31"/>
    <mergeCell ref="S31:U31"/>
    <mergeCell ref="V31:X31"/>
    <mergeCell ref="Y31:AA31"/>
    <mergeCell ref="AB31:AD31"/>
    <mergeCell ref="AE31:AG31"/>
    <mergeCell ref="AH32:AJ32"/>
    <mergeCell ref="E33:Q33"/>
    <mergeCell ref="S33:U33"/>
    <mergeCell ref="V33:X33"/>
    <mergeCell ref="Y33:AA33"/>
    <mergeCell ref="AB33:AD33"/>
    <mergeCell ref="AE33:AG33"/>
    <mergeCell ref="AH33:AJ33"/>
    <mergeCell ref="E32:Q32"/>
    <mergeCell ref="S32:U32"/>
    <mergeCell ref="V32:X32"/>
    <mergeCell ref="Y32:AA32"/>
    <mergeCell ref="AB32:AD32"/>
    <mergeCell ref="AE32:AG32"/>
    <mergeCell ref="AH34:AJ34"/>
    <mergeCell ref="A35:D35"/>
    <mergeCell ref="F35:R35"/>
    <mergeCell ref="T35:AA35"/>
    <mergeCell ref="AC35:AJ35"/>
    <mergeCell ref="E34:Q34"/>
    <mergeCell ref="S34:U34"/>
    <mergeCell ref="V34:X34"/>
    <mergeCell ref="Y34:AA34"/>
    <mergeCell ref="AB34:AD34"/>
    <mergeCell ref="AE34:AG34"/>
    <mergeCell ref="A17:D34"/>
    <mergeCell ref="AH23:AJ23"/>
    <mergeCell ref="E23:Q23"/>
    <mergeCell ref="S23:U23"/>
    <mergeCell ref="V23:X23"/>
    <mergeCell ref="Y23:AA23"/>
    <mergeCell ref="AB23:AD23"/>
    <mergeCell ref="AE23:AG23"/>
    <mergeCell ref="AH21:AJ21"/>
    <mergeCell ref="E22:Q22"/>
    <mergeCell ref="S22:U22"/>
    <mergeCell ref="V22:X22"/>
    <mergeCell ref="Y22:AA22"/>
  </mergeCells>
  <conditionalFormatting sqref="F5:K5">
    <cfRule type="cellIs" dxfId="3" priority="1" stopIfTrue="1" operator="equal">
      <formula>$AL$15</formula>
    </cfRule>
  </conditionalFormatting>
  <conditionalFormatting sqref="AI2:AJ3">
    <cfRule type="cellIs" dxfId="2" priority="2" stopIfTrue="1" operator="equal">
      <formula>$AL$10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I536"/>
  <sheetViews>
    <sheetView topLeftCell="E1" workbookViewId="0">
      <selection activeCell="C1" sqref="C1:AC3"/>
    </sheetView>
  </sheetViews>
  <sheetFormatPr baseColWidth="10" defaultColWidth="9" defaultRowHeight="11.25" x14ac:dyDescent="0.2"/>
  <cols>
    <col min="1" max="1" width="2.42578125" style="2" customWidth="1"/>
    <col min="2" max="36" width="2.42578125" style="1" customWidth="1"/>
    <col min="37" max="37" width="2.85546875" style="1" customWidth="1"/>
    <col min="38" max="38" width="2.5703125" style="1" bestFit="1" customWidth="1"/>
    <col min="39" max="39" width="22.5703125" style="1" customWidth="1"/>
    <col min="40" max="40" width="22.140625" style="1" customWidth="1"/>
    <col min="41" max="92" width="2.28515625" style="1" customWidth="1"/>
    <col min="93" max="16384" width="9" style="1"/>
  </cols>
  <sheetData>
    <row r="1" spans="1:191" ht="15.95" customHeight="1" x14ac:dyDescent="0.25">
      <c r="A1" s="42"/>
      <c r="B1" s="42"/>
      <c r="C1" s="328" t="str">
        <f>+Page1!C1</f>
        <v>CERTIFICATION BODY HEADER
field available for logo etc.</v>
      </c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44" t="str">
        <f>+Page1!AD1</f>
        <v xml:space="preserve"> </v>
      </c>
      <c r="AE1" s="44"/>
      <c r="AF1" s="44"/>
      <c r="AG1" s="44"/>
      <c r="AH1" s="44"/>
      <c r="AI1" s="44"/>
      <c r="AJ1" s="44"/>
      <c r="AK1" s="4"/>
      <c r="AM1" s="5"/>
      <c r="AN1" s="5"/>
      <c r="AO1" s="5"/>
    </row>
    <row r="2" spans="1:191" ht="15.95" customHeight="1" x14ac:dyDescent="0.2">
      <c r="A2" s="42"/>
      <c r="B2" s="42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45" t="s">
        <v>2</v>
      </c>
      <c r="AE2" s="45"/>
      <c r="AF2" s="45"/>
      <c r="AG2" s="321">
        <v>3</v>
      </c>
      <c r="AH2" s="45" t="s">
        <v>3</v>
      </c>
      <c r="AI2" s="46">
        <f>+Page1!AI2:AJ3</f>
        <v>3</v>
      </c>
      <c r="AJ2" s="46"/>
      <c r="AK2" s="4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</row>
    <row r="3" spans="1:191" ht="15.95" customHeight="1" x14ac:dyDescent="0.2">
      <c r="A3" s="42"/>
      <c r="B3" s="42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45"/>
      <c r="AE3" s="45"/>
      <c r="AF3" s="45"/>
      <c r="AG3" s="321"/>
      <c r="AH3" s="45"/>
      <c r="AI3" s="46"/>
      <c r="AJ3" s="46"/>
      <c r="AK3" s="4"/>
    </row>
    <row r="4" spans="1:191" ht="3.9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4"/>
    </row>
    <row r="5" spans="1:191" ht="15" customHeight="1" x14ac:dyDescent="0.2">
      <c r="A5" s="311" t="s">
        <v>5</v>
      </c>
      <c r="B5" s="312"/>
      <c r="C5" s="312"/>
      <c r="D5" s="312"/>
      <c r="E5" s="312"/>
      <c r="F5" s="313" t="str">
        <f>+Page1!F5</f>
        <v>EN12977-3</v>
      </c>
      <c r="G5" s="313"/>
      <c r="H5" s="313"/>
      <c r="I5" s="313"/>
      <c r="J5" s="313"/>
      <c r="K5" s="313"/>
      <c r="L5" s="314" t="str">
        <f>+Page1!L5</f>
        <v>HEAT STORE test results</v>
      </c>
      <c r="M5" s="312"/>
      <c r="N5" s="312"/>
      <c r="O5" s="312"/>
      <c r="P5" s="312"/>
      <c r="Q5" s="312"/>
      <c r="R5" s="312"/>
      <c r="S5" s="312"/>
      <c r="T5" s="312"/>
      <c r="U5" s="312"/>
      <c r="V5" s="315"/>
      <c r="W5" s="316" t="s">
        <v>130</v>
      </c>
      <c r="X5" s="316"/>
      <c r="Y5" s="316"/>
      <c r="Z5" s="316"/>
      <c r="AA5" s="316"/>
      <c r="AB5" s="316"/>
      <c r="AC5" s="317"/>
      <c r="AD5" s="318" t="str">
        <f>+Page1!AD5</f>
        <v>LicenceNumber</v>
      </c>
      <c r="AE5" s="319"/>
      <c r="AF5" s="319"/>
      <c r="AG5" s="319"/>
      <c r="AH5" s="319"/>
      <c r="AI5" s="319"/>
      <c r="AJ5" s="320"/>
      <c r="AK5" s="4"/>
    </row>
    <row r="6" spans="1:191" ht="15" customHeight="1" x14ac:dyDescent="0.25">
      <c r="A6" s="292" t="s">
        <v>10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  <c r="W6" s="295" t="s">
        <v>131</v>
      </c>
      <c r="X6" s="296"/>
      <c r="Y6" s="296"/>
      <c r="Z6" s="296"/>
      <c r="AA6" s="296"/>
      <c r="AB6" s="296"/>
      <c r="AC6" s="297"/>
      <c r="AD6" s="298" t="str">
        <f>+Page1!AD6</f>
        <v>yyyy-mm-dd</v>
      </c>
      <c r="AE6" s="299"/>
      <c r="AF6" s="299"/>
      <c r="AG6" s="299"/>
      <c r="AH6" s="299"/>
      <c r="AI6" s="299"/>
      <c r="AJ6" s="300"/>
      <c r="AK6" s="4"/>
    </row>
    <row r="7" spans="1:191" ht="3.95" customHeight="1" x14ac:dyDescent="0.2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3"/>
      <c r="AK7" s="4"/>
    </row>
    <row r="8" spans="1:191" ht="11.45" customHeight="1" x14ac:dyDescent="0.2">
      <c r="A8" s="71" t="s">
        <v>14</v>
      </c>
      <c r="B8" s="72"/>
      <c r="C8" s="72"/>
      <c r="D8" s="72"/>
      <c r="E8" s="72"/>
      <c r="F8" s="72"/>
      <c r="G8" s="304" t="str">
        <f>+Page1!G8</f>
        <v>SolarCompany</v>
      </c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5"/>
      <c r="W8" s="306" t="s">
        <v>16</v>
      </c>
      <c r="X8" s="307"/>
      <c r="Y8" s="307"/>
      <c r="Z8" s="308" t="str">
        <f>+Page1!Z8</f>
        <v>CountryName</v>
      </c>
      <c r="AA8" s="308"/>
      <c r="AB8" s="308"/>
      <c r="AC8" s="308"/>
      <c r="AD8" s="308"/>
      <c r="AE8" s="308"/>
      <c r="AF8" s="308"/>
      <c r="AG8" s="308"/>
      <c r="AH8" s="308"/>
      <c r="AI8" s="308"/>
      <c r="AJ8" s="309"/>
      <c r="AK8" s="4"/>
    </row>
    <row r="9" spans="1:191" ht="11.45" customHeight="1" x14ac:dyDescent="0.2">
      <c r="A9" s="78" t="s">
        <v>18</v>
      </c>
      <c r="B9" s="79"/>
      <c r="C9" s="79"/>
      <c r="D9" s="79"/>
      <c r="E9" s="79"/>
      <c r="F9" s="79"/>
      <c r="G9" s="288" t="str">
        <f>+Page1!G9</f>
        <v>BrandName</v>
      </c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9"/>
      <c r="W9" s="82" t="s">
        <v>20</v>
      </c>
      <c r="X9" s="83"/>
      <c r="Y9" s="83"/>
      <c r="Z9" s="290" t="str">
        <f>+Page1!Z9</f>
        <v>www.</v>
      </c>
      <c r="AA9" s="290"/>
      <c r="AB9" s="290"/>
      <c r="AC9" s="290"/>
      <c r="AD9" s="290"/>
      <c r="AE9" s="290"/>
      <c r="AF9" s="290"/>
      <c r="AG9" s="290"/>
      <c r="AH9" s="290"/>
      <c r="AI9" s="290"/>
      <c r="AJ9" s="291"/>
      <c r="AK9" s="4"/>
    </row>
    <row r="10" spans="1:191" ht="11.45" customHeight="1" x14ac:dyDescent="0.2">
      <c r="A10" s="78" t="s">
        <v>22</v>
      </c>
      <c r="B10" s="79"/>
      <c r="C10" s="79"/>
      <c r="D10" s="79"/>
      <c r="E10" s="79"/>
      <c r="F10" s="79"/>
      <c r="G10" s="288" t="str">
        <f>+Page1!G10</f>
        <v>StreetName</v>
      </c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9"/>
      <c r="W10" s="82" t="s">
        <v>24</v>
      </c>
      <c r="X10" s="83"/>
      <c r="Y10" s="83"/>
      <c r="Z10" s="290" t="str">
        <f>+Page1!Z10</f>
        <v>@</v>
      </c>
      <c r="AA10" s="290"/>
      <c r="AB10" s="290"/>
      <c r="AC10" s="290"/>
      <c r="AD10" s="290"/>
      <c r="AE10" s="290"/>
      <c r="AF10" s="290"/>
      <c r="AG10" s="290"/>
      <c r="AH10" s="290"/>
      <c r="AI10" s="290"/>
      <c r="AJ10" s="291"/>
      <c r="AK10" s="4"/>
      <c r="AL10" s="6"/>
      <c r="AM10" s="6"/>
      <c r="AN10" s="6"/>
    </row>
    <row r="11" spans="1:191" ht="11.45" customHeight="1" x14ac:dyDescent="0.2">
      <c r="A11" s="86" t="s">
        <v>26</v>
      </c>
      <c r="B11" s="87"/>
      <c r="C11" s="87"/>
      <c r="D11" s="87"/>
      <c r="E11" s="87"/>
      <c r="F11" s="88"/>
      <c r="G11" s="275">
        <f>+Page1!G11</f>
        <v>99999</v>
      </c>
      <c r="H11" s="276"/>
      <c r="I11" s="276"/>
      <c r="J11" s="277"/>
      <c r="K11" s="278" t="str">
        <f>+Page1!K11</f>
        <v>Cityname, Provincename</v>
      </c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80"/>
      <c r="W11" s="281" t="s">
        <v>28</v>
      </c>
      <c r="X11" s="282"/>
      <c r="Y11" s="282"/>
      <c r="Z11" s="283" t="str">
        <f>+Page1!Z11</f>
        <v>+99</v>
      </c>
      <c r="AA11" s="283"/>
      <c r="AB11" s="284">
        <f>+Page1!AB11</f>
        <v>999999999</v>
      </c>
      <c r="AC11" s="284"/>
      <c r="AD11" s="284"/>
      <c r="AE11" s="284"/>
      <c r="AF11" s="284"/>
      <c r="AG11" s="284"/>
      <c r="AH11" s="284"/>
      <c r="AI11" s="284"/>
      <c r="AJ11" s="285"/>
      <c r="AK11" s="4"/>
      <c r="AO11" s="6"/>
      <c r="AP11" s="6"/>
      <c r="AQ11" s="6"/>
      <c r="AR11" s="6"/>
      <c r="AS11" s="22"/>
      <c r="AT11" s="22"/>
      <c r="AU11" s="22"/>
      <c r="AV11" s="22"/>
    </row>
    <row r="12" spans="1:191" ht="3.95" customHeight="1" x14ac:dyDescent="0.2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3"/>
      <c r="AK12" s="4"/>
    </row>
    <row r="13" spans="1:191" ht="12" customHeight="1" x14ac:dyDescent="0.2">
      <c r="A13" s="272" t="s">
        <v>151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4"/>
      <c r="AK13" s="4"/>
      <c r="AL13" s="6"/>
      <c r="AM13" s="6"/>
      <c r="AN13" s="6"/>
      <c r="AO13" s="6"/>
      <c r="AP13" s="6"/>
      <c r="AQ13" s="6"/>
      <c r="AR13" s="6"/>
      <c r="AS13" s="22"/>
      <c r="AT13" s="22"/>
      <c r="AU13" s="22"/>
      <c r="AV13" s="22"/>
    </row>
    <row r="14" spans="1:191" ht="13.5" customHeight="1" x14ac:dyDescent="0.2">
      <c r="A14" s="332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4"/>
      <c r="AK14" s="4"/>
      <c r="AL14" s="6"/>
      <c r="AM14" s="6"/>
      <c r="AN14" s="6"/>
      <c r="AO14" s="6"/>
      <c r="AP14" s="6"/>
      <c r="AQ14" s="6"/>
      <c r="AW14" s="8"/>
    </row>
    <row r="15" spans="1:191" ht="13.5" customHeight="1" x14ac:dyDescent="0.2">
      <c r="A15" s="335"/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7"/>
      <c r="AK15" s="4"/>
      <c r="AM15" s="23"/>
      <c r="AN15" s="23"/>
      <c r="AO15" s="23"/>
      <c r="AP15" s="23"/>
      <c r="AQ15" s="23"/>
      <c r="AR15" s="23"/>
      <c r="AS15" s="23"/>
      <c r="AT15" s="23"/>
    </row>
    <row r="16" spans="1:191" ht="13.5" customHeight="1" x14ac:dyDescent="0.2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7"/>
      <c r="AK16" s="4"/>
      <c r="AL16" s="24"/>
      <c r="AM16" s="25"/>
      <c r="AN16" s="25"/>
      <c r="AO16" s="25"/>
      <c r="AP16" s="25"/>
      <c r="AQ16" s="25"/>
      <c r="AR16" s="25"/>
      <c r="AS16" s="23"/>
      <c r="AT16" s="23"/>
    </row>
    <row r="17" spans="1:51" ht="13.5" customHeight="1" x14ac:dyDescent="0.2">
      <c r="A17" s="335"/>
      <c r="B17" s="336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7"/>
      <c r="AK17" s="4"/>
      <c r="AL17" s="24"/>
      <c r="AM17" s="25"/>
      <c r="AN17" s="25"/>
      <c r="AO17" s="25"/>
      <c r="AP17" s="25"/>
      <c r="AQ17" s="25"/>
      <c r="AR17" s="25"/>
      <c r="AS17" s="23"/>
      <c r="AT17" s="23"/>
    </row>
    <row r="18" spans="1:51" ht="13.5" customHeight="1" x14ac:dyDescent="0.2">
      <c r="A18" s="335"/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7"/>
      <c r="AK18" s="4"/>
      <c r="AL18" s="24"/>
      <c r="AM18" s="25"/>
      <c r="AN18" s="25"/>
      <c r="AO18" s="25"/>
      <c r="AP18" s="25"/>
      <c r="AQ18" s="25"/>
      <c r="AR18" s="25"/>
      <c r="AS18" s="23"/>
      <c r="AT18" s="23"/>
    </row>
    <row r="19" spans="1:51" ht="13.5" customHeight="1" x14ac:dyDescent="0.2">
      <c r="A19" s="335"/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7"/>
      <c r="AK19" s="4"/>
      <c r="AL19" s="24"/>
      <c r="AM19" s="25"/>
      <c r="AN19" s="25"/>
      <c r="AO19" s="25"/>
      <c r="AP19" s="25"/>
      <c r="AQ19" s="25"/>
      <c r="AR19" s="25"/>
      <c r="AS19" s="23"/>
      <c r="AT19" s="23"/>
    </row>
    <row r="20" spans="1:51" ht="13.5" customHeight="1" x14ac:dyDescent="0.2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7"/>
      <c r="AK20" s="4"/>
      <c r="AL20" s="24"/>
      <c r="AM20" s="25"/>
      <c r="AN20" s="25"/>
      <c r="AO20" s="25"/>
      <c r="AP20" s="25"/>
      <c r="AQ20" s="25"/>
      <c r="AR20" s="25"/>
      <c r="AS20" s="23"/>
      <c r="AT20" s="23"/>
    </row>
    <row r="21" spans="1:51" ht="13.5" customHeight="1" x14ac:dyDescent="0.2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7"/>
      <c r="AK21" s="4"/>
    </row>
    <row r="22" spans="1:51" ht="13.5" customHeight="1" x14ac:dyDescent="0.2">
      <c r="A22" s="335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7"/>
      <c r="AK22" s="4"/>
    </row>
    <row r="23" spans="1:51" ht="13.5" customHeight="1" x14ac:dyDescent="0.2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7"/>
      <c r="AK23" s="26"/>
    </row>
    <row r="24" spans="1:51" ht="13.5" customHeight="1" x14ac:dyDescent="0.2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7"/>
      <c r="AK24" s="4"/>
    </row>
    <row r="25" spans="1:51" ht="13.5" customHeight="1" x14ac:dyDescent="0.2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7"/>
      <c r="AK25" s="4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</row>
    <row r="26" spans="1:51" ht="13.5" customHeight="1" x14ac:dyDescent="0.2">
      <c r="A26" s="335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7"/>
      <c r="AK26" s="26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ht="13.5" customHeight="1" x14ac:dyDescent="0.2">
      <c r="A27" s="335"/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7"/>
      <c r="AK27" s="26"/>
    </row>
    <row r="28" spans="1:51" ht="13.5" customHeight="1" x14ac:dyDescent="0.2">
      <c r="A28" s="335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7"/>
      <c r="AK28" s="4"/>
    </row>
    <row r="29" spans="1:51" ht="13.5" customHeight="1" x14ac:dyDescent="0.2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7"/>
      <c r="AK29" s="4"/>
    </row>
    <row r="30" spans="1:51" ht="13.5" customHeight="1" x14ac:dyDescent="0.2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7"/>
      <c r="AK30" s="4"/>
    </row>
    <row r="31" spans="1:51" ht="13.5" customHeight="1" x14ac:dyDescent="0.2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7"/>
      <c r="AK31" s="4"/>
    </row>
    <row r="32" spans="1:51" ht="13.5" customHeight="1" x14ac:dyDescent="0.2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7"/>
      <c r="AK32" s="4"/>
    </row>
    <row r="33" spans="1:67" ht="13.5" customHeight="1" x14ac:dyDescent="0.2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7"/>
      <c r="AK33" s="4"/>
    </row>
    <row r="34" spans="1:67" ht="13.5" customHeight="1" x14ac:dyDescent="0.2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7"/>
      <c r="AK34" s="4"/>
    </row>
    <row r="35" spans="1:67" ht="13.5" customHeight="1" x14ac:dyDescent="0.2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7"/>
      <c r="AK35" s="28"/>
      <c r="AL35" s="29"/>
      <c r="AM35" s="34"/>
      <c r="AN35" s="34"/>
    </row>
    <row r="36" spans="1:67" ht="13.5" customHeight="1" x14ac:dyDescent="0.2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40"/>
      <c r="AK36" s="28"/>
      <c r="AL36" s="29"/>
      <c r="AM36" s="34"/>
      <c r="AN36" s="34"/>
    </row>
    <row r="37" spans="1:67" ht="13.5" customHeight="1" x14ac:dyDescent="0.2">
      <c r="A37" s="348" t="s">
        <v>58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50" t="s">
        <v>59</v>
      </c>
      <c r="S37" s="350" t="s">
        <v>60</v>
      </c>
      <c r="T37" s="350"/>
      <c r="U37" s="350"/>
      <c r="V37" s="351" t="str">
        <f>+Page1!V22</f>
        <v>Store Name1</v>
      </c>
      <c r="W37" s="352"/>
      <c r="X37" s="353"/>
      <c r="Y37" s="351" t="str">
        <f>+Page1!Y22</f>
        <v>Store Name2</v>
      </c>
      <c r="Z37" s="352"/>
      <c r="AA37" s="353"/>
      <c r="AB37" s="351" t="str">
        <f>+Page1!AB22</f>
        <v>Store Name3</v>
      </c>
      <c r="AC37" s="352"/>
      <c r="AD37" s="353"/>
      <c r="AE37" s="351" t="str">
        <f>+Page1!AE22</f>
        <v>Store Name4</v>
      </c>
      <c r="AF37" s="352"/>
      <c r="AG37" s="353"/>
      <c r="AH37" s="351" t="str">
        <f>+Page1!AH22</f>
        <v>Store Name5</v>
      </c>
      <c r="AI37" s="352"/>
      <c r="AJ37" s="354"/>
      <c r="AK37" s="28"/>
      <c r="AL37" s="29"/>
      <c r="AM37" s="30"/>
      <c r="AN37" s="30"/>
    </row>
    <row r="38" spans="1:67" ht="13.5" customHeight="1" x14ac:dyDescent="0.2">
      <c r="A38" s="232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1"/>
      <c r="S38" s="131"/>
      <c r="T38" s="131"/>
      <c r="U38" s="131"/>
      <c r="V38" s="238"/>
      <c r="W38" s="239"/>
      <c r="X38" s="240"/>
      <c r="Y38" s="238"/>
      <c r="Z38" s="239"/>
      <c r="AA38" s="240"/>
      <c r="AB38" s="238"/>
      <c r="AC38" s="239"/>
      <c r="AD38" s="240"/>
      <c r="AE38" s="238"/>
      <c r="AF38" s="239"/>
      <c r="AG38" s="240"/>
      <c r="AH38" s="238"/>
      <c r="AI38" s="239"/>
      <c r="AJ38" s="270"/>
      <c r="AK38" s="28"/>
      <c r="AL38" s="29"/>
      <c r="AM38" s="30"/>
      <c r="AN38" s="30"/>
    </row>
    <row r="39" spans="1:67" ht="13.5" customHeight="1" x14ac:dyDescent="0.2">
      <c r="A39" s="232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1"/>
      <c r="S39" s="131"/>
      <c r="T39" s="131"/>
      <c r="U39" s="131"/>
      <c r="V39" s="241"/>
      <c r="W39" s="242"/>
      <c r="X39" s="243"/>
      <c r="Y39" s="241"/>
      <c r="Z39" s="242"/>
      <c r="AA39" s="243"/>
      <c r="AB39" s="241"/>
      <c r="AC39" s="242"/>
      <c r="AD39" s="243"/>
      <c r="AE39" s="241"/>
      <c r="AF39" s="242"/>
      <c r="AG39" s="243"/>
      <c r="AH39" s="241"/>
      <c r="AI39" s="242"/>
      <c r="AJ39" s="271"/>
      <c r="AK39" s="28"/>
      <c r="AL39" s="29"/>
      <c r="AM39" s="30"/>
      <c r="AN39" s="30"/>
      <c r="AO39" s="30"/>
      <c r="AP39" s="30"/>
      <c r="AQ39" s="30"/>
      <c r="AR39" s="30"/>
      <c r="AS39" s="30"/>
    </row>
    <row r="40" spans="1:67" ht="12.75" customHeight="1" x14ac:dyDescent="0.2">
      <c r="A40" s="342" t="s">
        <v>152</v>
      </c>
      <c r="B40" s="343"/>
      <c r="C40" s="343"/>
      <c r="D40" s="343"/>
      <c r="E40" s="137" t="s">
        <v>153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" t="s">
        <v>68</v>
      </c>
      <c r="S40" s="138" t="str">
        <f t="shared" ref="S40:S54" si="0">+IF($A$40="Relative","%","mm")</f>
        <v>mm</v>
      </c>
      <c r="T40" s="138"/>
      <c r="U40" s="138"/>
      <c r="V40" s="324">
        <v>0</v>
      </c>
      <c r="W40" s="324"/>
      <c r="X40" s="324"/>
      <c r="Y40" s="139">
        <v>0</v>
      </c>
      <c r="Z40" s="140"/>
      <c r="AA40" s="141"/>
      <c r="AB40" s="139">
        <v>0</v>
      </c>
      <c r="AC40" s="140"/>
      <c r="AD40" s="141"/>
      <c r="AE40" s="139">
        <v>0</v>
      </c>
      <c r="AF40" s="140"/>
      <c r="AG40" s="141"/>
      <c r="AH40" s="139">
        <v>0</v>
      </c>
      <c r="AI40" s="140"/>
      <c r="AJ40" s="142"/>
      <c r="AK40" s="4"/>
      <c r="AO40" s="30"/>
      <c r="AP40" s="30"/>
      <c r="AQ40" s="30"/>
      <c r="AR40" s="30"/>
      <c r="AS40" s="30"/>
      <c r="BM40" s="8" t="s">
        <v>4</v>
      </c>
      <c r="BN40" s="8" t="s">
        <v>152</v>
      </c>
      <c r="BO40" s="8" t="s">
        <v>154</v>
      </c>
    </row>
    <row r="41" spans="1:67" s="30" customFormat="1" ht="12.75" customHeight="1" x14ac:dyDescent="0.2">
      <c r="A41" s="344" t="s">
        <v>155</v>
      </c>
      <c r="B41" s="345"/>
      <c r="C41" s="345"/>
      <c r="D41" s="345"/>
      <c r="E41" s="137" t="s">
        <v>156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" t="s">
        <v>68</v>
      </c>
      <c r="S41" s="138" t="str">
        <f t="shared" si="0"/>
        <v>mm</v>
      </c>
      <c r="T41" s="138"/>
      <c r="U41" s="138"/>
      <c r="V41" s="324">
        <v>0</v>
      </c>
      <c r="W41" s="324"/>
      <c r="X41" s="324"/>
      <c r="Y41" s="139">
        <v>0</v>
      </c>
      <c r="Z41" s="140"/>
      <c r="AA41" s="141"/>
      <c r="AB41" s="139">
        <v>0</v>
      </c>
      <c r="AC41" s="140"/>
      <c r="AD41" s="141"/>
      <c r="AE41" s="139">
        <v>0</v>
      </c>
      <c r="AF41" s="140"/>
      <c r="AG41" s="141"/>
      <c r="AH41" s="139">
        <v>0</v>
      </c>
      <c r="AI41" s="140"/>
      <c r="AJ41" s="142"/>
      <c r="AK41" s="28"/>
      <c r="AL41" s="29"/>
    </row>
    <row r="42" spans="1:67" s="30" customFormat="1" ht="12.75" customHeight="1" x14ac:dyDescent="0.2">
      <c r="A42" s="344"/>
      <c r="B42" s="345"/>
      <c r="C42" s="345"/>
      <c r="D42" s="345"/>
      <c r="E42" s="137" t="s">
        <v>157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" t="s">
        <v>68</v>
      </c>
      <c r="S42" s="138" t="str">
        <f t="shared" si="0"/>
        <v>mm</v>
      </c>
      <c r="T42" s="138"/>
      <c r="U42" s="138"/>
      <c r="V42" s="324">
        <v>0</v>
      </c>
      <c r="W42" s="324"/>
      <c r="X42" s="324"/>
      <c r="Y42" s="139">
        <v>0</v>
      </c>
      <c r="Z42" s="140"/>
      <c r="AA42" s="141"/>
      <c r="AB42" s="139">
        <v>0</v>
      </c>
      <c r="AC42" s="140"/>
      <c r="AD42" s="141"/>
      <c r="AE42" s="139">
        <v>0</v>
      </c>
      <c r="AF42" s="140"/>
      <c r="AG42" s="141"/>
      <c r="AH42" s="139">
        <v>0</v>
      </c>
      <c r="AI42" s="140"/>
      <c r="AJ42" s="142"/>
      <c r="AK42" s="28"/>
      <c r="AL42" s="35"/>
      <c r="BL42" s="8"/>
      <c r="BM42" s="8"/>
      <c r="BN42" s="8"/>
    </row>
    <row r="43" spans="1:67" s="30" customFormat="1" ht="12.75" customHeight="1" x14ac:dyDescent="0.2">
      <c r="A43" s="344"/>
      <c r="B43" s="345"/>
      <c r="C43" s="345"/>
      <c r="D43" s="345"/>
      <c r="E43" s="341" t="s">
        <v>158</v>
      </c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13" t="s">
        <v>68</v>
      </c>
      <c r="S43" s="138" t="str">
        <f t="shared" si="0"/>
        <v>mm</v>
      </c>
      <c r="T43" s="138"/>
      <c r="U43" s="138"/>
      <c r="V43" s="324">
        <v>0</v>
      </c>
      <c r="W43" s="324"/>
      <c r="X43" s="324"/>
      <c r="Y43" s="139">
        <v>0</v>
      </c>
      <c r="Z43" s="140"/>
      <c r="AA43" s="141"/>
      <c r="AB43" s="139">
        <v>0</v>
      </c>
      <c r="AC43" s="140"/>
      <c r="AD43" s="141"/>
      <c r="AE43" s="139">
        <v>0</v>
      </c>
      <c r="AF43" s="140"/>
      <c r="AG43" s="141"/>
      <c r="AH43" s="139">
        <v>0</v>
      </c>
      <c r="AI43" s="140"/>
      <c r="AJ43" s="142"/>
      <c r="AK43" s="28"/>
      <c r="AL43" s="29"/>
      <c r="BL43" s="8"/>
      <c r="BM43" s="8"/>
      <c r="BN43" s="8"/>
    </row>
    <row r="44" spans="1:67" s="30" customFormat="1" ht="12.75" customHeight="1" x14ac:dyDescent="0.2">
      <c r="A44" s="344"/>
      <c r="B44" s="345"/>
      <c r="C44" s="345"/>
      <c r="D44" s="345"/>
      <c r="E44" s="137" t="s">
        <v>159</v>
      </c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" t="s">
        <v>68</v>
      </c>
      <c r="S44" s="138" t="str">
        <f t="shared" si="0"/>
        <v>mm</v>
      </c>
      <c r="T44" s="138"/>
      <c r="U44" s="138"/>
      <c r="V44" s="324">
        <v>0</v>
      </c>
      <c r="W44" s="324"/>
      <c r="X44" s="324"/>
      <c r="Y44" s="139">
        <v>0</v>
      </c>
      <c r="Z44" s="140"/>
      <c r="AA44" s="141"/>
      <c r="AB44" s="139">
        <v>0</v>
      </c>
      <c r="AC44" s="140"/>
      <c r="AD44" s="141"/>
      <c r="AE44" s="139">
        <v>0</v>
      </c>
      <c r="AF44" s="140"/>
      <c r="AG44" s="141"/>
      <c r="AH44" s="139">
        <v>0</v>
      </c>
      <c r="AI44" s="140"/>
      <c r="AJ44" s="142"/>
      <c r="AK44" s="28"/>
      <c r="AL44" s="29"/>
      <c r="AM44" s="36"/>
      <c r="AN44" s="36"/>
      <c r="AO44" s="36"/>
      <c r="AP44" s="36"/>
      <c r="BL44" s="8"/>
      <c r="BM44" s="8"/>
      <c r="BN44" s="8"/>
    </row>
    <row r="45" spans="1:67" s="30" customFormat="1" ht="12.75" customHeight="1" x14ac:dyDescent="0.2">
      <c r="A45" s="344"/>
      <c r="B45" s="345"/>
      <c r="C45" s="345"/>
      <c r="D45" s="345"/>
      <c r="E45" s="137" t="s">
        <v>160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" t="s">
        <v>68</v>
      </c>
      <c r="S45" s="138" t="str">
        <f t="shared" si="0"/>
        <v>mm</v>
      </c>
      <c r="T45" s="138"/>
      <c r="U45" s="138"/>
      <c r="V45" s="324">
        <v>0</v>
      </c>
      <c r="W45" s="324"/>
      <c r="X45" s="324"/>
      <c r="Y45" s="139">
        <v>0</v>
      </c>
      <c r="Z45" s="140"/>
      <c r="AA45" s="141"/>
      <c r="AB45" s="139">
        <v>0</v>
      </c>
      <c r="AC45" s="140"/>
      <c r="AD45" s="141"/>
      <c r="AE45" s="139">
        <v>0</v>
      </c>
      <c r="AF45" s="140"/>
      <c r="AG45" s="141"/>
      <c r="AH45" s="139">
        <v>0</v>
      </c>
      <c r="AI45" s="140"/>
      <c r="AJ45" s="142"/>
      <c r="AK45" s="28"/>
      <c r="AL45" s="29"/>
      <c r="AM45" s="36"/>
      <c r="AN45" s="36"/>
      <c r="AO45" s="36"/>
      <c r="AP45" s="36"/>
      <c r="BL45" s="8"/>
      <c r="BM45" s="8"/>
      <c r="BN45" s="8"/>
    </row>
    <row r="46" spans="1:67" s="30" customFormat="1" ht="12.75" customHeight="1" x14ac:dyDescent="0.2">
      <c r="A46" s="344"/>
      <c r="B46" s="345"/>
      <c r="C46" s="345"/>
      <c r="D46" s="345"/>
      <c r="E46" s="137" t="s">
        <v>161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" t="s">
        <v>68</v>
      </c>
      <c r="S46" s="138" t="str">
        <f t="shared" si="0"/>
        <v>mm</v>
      </c>
      <c r="T46" s="138"/>
      <c r="U46" s="138"/>
      <c r="V46" s="324">
        <v>0</v>
      </c>
      <c r="W46" s="324"/>
      <c r="X46" s="324"/>
      <c r="Y46" s="139">
        <v>0</v>
      </c>
      <c r="Z46" s="140"/>
      <c r="AA46" s="141"/>
      <c r="AB46" s="139">
        <v>0</v>
      </c>
      <c r="AC46" s="140"/>
      <c r="AD46" s="141"/>
      <c r="AE46" s="139">
        <v>0</v>
      </c>
      <c r="AF46" s="140"/>
      <c r="AG46" s="141"/>
      <c r="AH46" s="139">
        <v>0</v>
      </c>
      <c r="AI46" s="140"/>
      <c r="AJ46" s="142"/>
      <c r="AK46" s="28"/>
      <c r="AO46" s="36"/>
      <c r="AP46" s="36"/>
      <c r="BL46" s="8"/>
      <c r="BM46" s="8"/>
      <c r="BN46" s="8"/>
    </row>
    <row r="47" spans="1:67" s="30" customFormat="1" ht="12.75" customHeight="1" x14ac:dyDescent="0.2">
      <c r="A47" s="344"/>
      <c r="B47" s="345"/>
      <c r="C47" s="345"/>
      <c r="D47" s="345"/>
      <c r="E47" s="137" t="s">
        <v>162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" t="s">
        <v>68</v>
      </c>
      <c r="S47" s="138" t="str">
        <f t="shared" si="0"/>
        <v>mm</v>
      </c>
      <c r="T47" s="138"/>
      <c r="U47" s="138"/>
      <c r="V47" s="324">
        <v>0</v>
      </c>
      <c r="W47" s="324"/>
      <c r="X47" s="324"/>
      <c r="Y47" s="139">
        <v>0</v>
      </c>
      <c r="Z47" s="140"/>
      <c r="AA47" s="141"/>
      <c r="AB47" s="139">
        <v>0</v>
      </c>
      <c r="AC47" s="140"/>
      <c r="AD47" s="141"/>
      <c r="AE47" s="139">
        <v>0</v>
      </c>
      <c r="AF47" s="140"/>
      <c r="AG47" s="141"/>
      <c r="AH47" s="139">
        <v>0</v>
      </c>
      <c r="AI47" s="140"/>
      <c r="AJ47" s="142"/>
      <c r="AK47" s="28"/>
      <c r="AL47" s="29"/>
      <c r="AN47" s="36"/>
      <c r="AO47" s="36"/>
      <c r="AP47" s="36"/>
      <c r="BL47" s="8"/>
      <c r="BM47" s="8"/>
      <c r="BN47" s="8"/>
    </row>
    <row r="48" spans="1:67" s="30" customFormat="1" ht="12.75" customHeight="1" x14ac:dyDescent="0.2">
      <c r="A48" s="344"/>
      <c r="B48" s="345"/>
      <c r="C48" s="345"/>
      <c r="D48" s="345"/>
      <c r="E48" s="137" t="s">
        <v>163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" t="s">
        <v>68</v>
      </c>
      <c r="S48" s="138" t="str">
        <f t="shared" si="0"/>
        <v>mm</v>
      </c>
      <c r="T48" s="138"/>
      <c r="U48" s="138"/>
      <c r="V48" s="324">
        <v>0</v>
      </c>
      <c r="W48" s="324"/>
      <c r="X48" s="324"/>
      <c r="Y48" s="139">
        <v>0</v>
      </c>
      <c r="Z48" s="140"/>
      <c r="AA48" s="141"/>
      <c r="AB48" s="139">
        <v>0</v>
      </c>
      <c r="AC48" s="140"/>
      <c r="AD48" s="141"/>
      <c r="AE48" s="139">
        <v>0</v>
      </c>
      <c r="AF48" s="140"/>
      <c r="AG48" s="141"/>
      <c r="AH48" s="139">
        <v>0</v>
      </c>
      <c r="AI48" s="140"/>
      <c r="AJ48" s="142"/>
      <c r="AK48" s="28"/>
      <c r="AL48" s="37"/>
      <c r="AO48" s="37"/>
      <c r="AP48" s="37"/>
      <c r="AQ48" s="37"/>
      <c r="AR48" s="37"/>
      <c r="BL48" s="8"/>
      <c r="BM48" s="8"/>
      <c r="BN48" s="8"/>
    </row>
    <row r="49" spans="1:66" s="30" customFormat="1" ht="12.75" customHeight="1" x14ac:dyDescent="0.2">
      <c r="A49" s="344"/>
      <c r="B49" s="345"/>
      <c r="C49" s="345"/>
      <c r="D49" s="345"/>
      <c r="E49" s="137" t="s">
        <v>164</v>
      </c>
      <c r="F49" s="137"/>
      <c r="G49" s="137"/>
      <c r="H49" s="137"/>
      <c r="I49" s="137"/>
      <c r="J49" s="152" t="s">
        <v>165</v>
      </c>
      <c r="K49" s="152"/>
      <c r="L49" s="152"/>
      <c r="M49" s="152"/>
      <c r="N49" s="152"/>
      <c r="O49" s="152"/>
      <c r="P49" s="152"/>
      <c r="Q49" s="152"/>
      <c r="R49" s="13" t="s">
        <v>68</v>
      </c>
      <c r="S49" s="138" t="str">
        <f t="shared" si="0"/>
        <v>mm</v>
      </c>
      <c r="T49" s="138"/>
      <c r="U49" s="138"/>
      <c r="V49" s="324">
        <v>0</v>
      </c>
      <c r="W49" s="324"/>
      <c r="X49" s="324"/>
      <c r="Y49" s="139">
        <v>0</v>
      </c>
      <c r="Z49" s="140"/>
      <c r="AA49" s="141"/>
      <c r="AB49" s="139">
        <v>0</v>
      </c>
      <c r="AC49" s="140"/>
      <c r="AD49" s="141"/>
      <c r="AE49" s="139">
        <v>0</v>
      </c>
      <c r="AF49" s="140"/>
      <c r="AG49" s="141"/>
      <c r="AH49" s="139">
        <v>0</v>
      </c>
      <c r="AI49" s="140"/>
      <c r="AJ49" s="142"/>
      <c r="AK49" s="28"/>
      <c r="AL49" s="36"/>
      <c r="AM49" s="323" t="s">
        <v>166</v>
      </c>
      <c r="AN49" s="38" t="s">
        <v>167</v>
      </c>
      <c r="AO49" s="36"/>
      <c r="AQ49" s="39"/>
      <c r="AS49" s="39"/>
      <c r="AU49" s="39"/>
      <c r="AW49" s="1"/>
      <c r="AX49" s="1"/>
      <c r="AY49" s="1"/>
      <c r="AZ49" s="1"/>
      <c r="BA49" s="1"/>
      <c r="BB49" s="1"/>
      <c r="BC49" s="1"/>
      <c r="BD49" s="1"/>
      <c r="BL49" s="8"/>
      <c r="BM49" s="8"/>
      <c r="BN49" s="8"/>
    </row>
    <row r="50" spans="1:66" s="30" customFormat="1" ht="12.75" customHeight="1" x14ac:dyDescent="0.2">
      <c r="A50" s="344"/>
      <c r="B50" s="345"/>
      <c r="C50" s="345"/>
      <c r="D50" s="345"/>
      <c r="E50" s="137" t="s">
        <v>168</v>
      </c>
      <c r="F50" s="137"/>
      <c r="G50" s="137"/>
      <c r="H50" s="137"/>
      <c r="I50" s="137"/>
      <c r="J50" s="152" t="s">
        <v>165</v>
      </c>
      <c r="K50" s="152"/>
      <c r="L50" s="152"/>
      <c r="M50" s="152"/>
      <c r="N50" s="152"/>
      <c r="O50" s="152"/>
      <c r="P50" s="152"/>
      <c r="Q50" s="152"/>
      <c r="R50" s="13" t="s">
        <v>68</v>
      </c>
      <c r="S50" s="138" t="str">
        <f t="shared" si="0"/>
        <v>mm</v>
      </c>
      <c r="T50" s="138"/>
      <c r="U50" s="138"/>
      <c r="V50" s="324">
        <v>0</v>
      </c>
      <c r="W50" s="324"/>
      <c r="X50" s="324"/>
      <c r="Y50" s="139">
        <v>0</v>
      </c>
      <c r="Z50" s="140"/>
      <c r="AA50" s="141"/>
      <c r="AB50" s="139">
        <v>0</v>
      </c>
      <c r="AC50" s="140"/>
      <c r="AD50" s="141"/>
      <c r="AE50" s="139">
        <v>0</v>
      </c>
      <c r="AF50" s="140"/>
      <c r="AG50" s="141"/>
      <c r="AH50" s="139">
        <v>0</v>
      </c>
      <c r="AI50" s="140"/>
      <c r="AJ50" s="142"/>
      <c r="AK50" s="28"/>
      <c r="AL50" s="36"/>
      <c r="AM50" s="323"/>
      <c r="AN50" s="40" t="s">
        <v>169</v>
      </c>
      <c r="AO50" s="36"/>
      <c r="AP50" s="37"/>
      <c r="AQ50" s="37"/>
      <c r="AR50" s="37"/>
      <c r="BL50" s="8"/>
      <c r="BM50" s="8"/>
      <c r="BN50" s="8"/>
    </row>
    <row r="51" spans="1:66" s="30" customFormat="1" ht="12.75" customHeight="1" x14ac:dyDescent="0.2">
      <c r="A51" s="344"/>
      <c r="B51" s="345"/>
      <c r="C51" s="345"/>
      <c r="D51" s="345"/>
      <c r="E51" s="137" t="s">
        <v>170</v>
      </c>
      <c r="F51" s="137"/>
      <c r="G51" s="137"/>
      <c r="H51" s="137"/>
      <c r="I51" s="137"/>
      <c r="J51" s="152" t="s">
        <v>165</v>
      </c>
      <c r="K51" s="152"/>
      <c r="L51" s="152"/>
      <c r="M51" s="152"/>
      <c r="N51" s="152"/>
      <c r="O51" s="152"/>
      <c r="P51" s="152"/>
      <c r="Q51" s="152"/>
      <c r="R51" s="13" t="s">
        <v>68</v>
      </c>
      <c r="S51" s="138" t="str">
        <f t="shared" si="0"/>
        <v>mm</v>
      </c>
      <c r="T51" s="138"/>
      <c r="U51" s="138"/>
      <c r="V51" s="324">
        <v>0</v>
      </c>
      <c r="W51" s="324"/>
      <c r="X51" s="324"/>
      <c r="Y51" s="139">
        <v>0</v>
      </c>
      <c r="Z51" s="140"/>
      <c r="AA51" s="141"/>
      <c r="AB51" s="139">
        <v>0</v>
      </c>
      <c r="AC51" s="140"/>
      <c r="AD51" s="141"/>
      <c r="AE51" s="139">
        <v>0</v>
      </c>
      <c r="AF51" s="140"/>
      <c r="AG51" s="141"/>
      <c r="AH51" s="139">
        <v>0</v>
      </c>
      <c r="AI51" s="140"/>
      <c r="AJ51" s="142"/>
      <c r="AK51" s="28"/>
      <c r="AL51" s="36"/>
      <c r="AM51" s="323"/>
      <c r="AN51" s="38" t="s">
        <v>171</v>
      </c>
      <c r="AO51" s="36"/>
      <c r="AP51" s="37"/>
      <c r="AQ51" s="37"/>
      <c r="AR51" s="37"/>
      <c r="BL51" s="8"/>
      <c r="BM51" s="8"/>
      <c r="BN51" s="8"/>
    </row>
    <row r="52" spans="1:66" s="30" customFormat="1" ht="12.75" customHeight="1" x14ac:dyDescent="0.2">
      <c r="A52" s="344"/>
      <c r="B52" s="345"/>
      <c r="C52" s="345"/>
      <c r="D52" s="345"/>
      <c r="E52" s="137" t="s">
        <v>172</v>
      </c>
      <c r="F52" s="137"/>
      <c r="G52" s="137"/>
      <c r="H52" s="137"/>
      <c r="I52" s="137"/>
      <c r="J52" s="152" t="s">
        <v>165</v>
      </c>
      <c r="K52" s="152"/>
      <c r="L52" s="152"/>
      <c r="M52" s="152"/>
      <c r="N52" s="152"/>
      <c r="O52" s="152"/>
      <c r="P52" s="152"/>
      <c r="Q52" s="152"/>
      <c r="R52" s="13" t="s">
        <v>68</v>
      </c>
      <c r="S52" s="138" t="str">
        <f t="shared" si="0"/>
        <v>mm</v>
      </c>
      <c r="T52" s="138"/>
      <c r="U52" s="138"/>
      <c r="V52" s="324">
        <v>0</v>
      </c>
      <c r="W52" s="324"/>
      <c r="X52" s="324"/>
      <c r="Y52" s="139">
        <v>0</v>
      </c>
      <c r="Z52" s="140"/>
      <c r="AA52" s="141"/>
      <c r="AB52" s="139">
        <v>0</v>
      </c>
      <c r="AC52" s="140"/>
      <c r="AD52" s="141"/>
      <c r="AE52" s="139">
        <v>0</v>
      </c>
      <c r="AF52" s="140"/>
      <c r="AG52" s="141"/>
      <c r="AH52" s="139">
        <v>0</v>
      </c>
      <c r="AI52" s="140"/>
      <c r="AJ52" s="142"/>
      <c r="AK52" s="28"/>
      <c r="AL52" s="36"/>
      <c r="AM52" s="323"/>
      <c r="AN52" s="38" t="s">
        <v>173</v>
      </c>
      <c r="AO52" s="36"/>
      <c r="AP52" s="37"/>
      <c r="AQ52" s="37"/>
      <c r="AR52" s="37"/>
      <c r="BL52" s="8"/>
      <c r="BM52" s="8"/>
      <c r="BN52" s="8"/>
    </row>
    <row r="53" spans="1:66" s="30" customFormat="1" ht="12.75" customHeight="1" x14ac:dyDescent="0.2">
      <c r="A53" s="344"/>
      <c r="B53" s="345"/>
      <c r="C53" s="345"/>
      <c r="D53" s="345"/>
      <c r="E53" s="137" t="s">
        <v>174</v>
      </c>
      <c r="F53" s="137"/>
      <c r="G53" s="137"/>
      <c r="H53" s="137"/>
      <c r="I53" s="137"/>
      <c r="J53" s="152" t="s">
        <v>165</v>
      </c>
      <c r="K53" s="152"/>
      <c r="L53" s="152"/>
      <c r="M53" s="152"/>
      <c r="N53" s="152"/>
      <c r="O53" s="152"/>
      <c r="P53" s="152"/>
      <c r="Q53" s="152"/>
      <c r="R53" s="13" t="s">
        <v>68</v>
      </c>
      <c r="S53" s="138" t="str">
        <f t="shared" si="0"/>
        <v>mm</v>
      </c>
      <c r="T53" s="138"/>
      <c r="U53" s="138"/>
      <c r="V53" s="324">
        <v>0</v>
      </c>
      <c r="W53" s="324"/>
      <c r="X53" s="324"/>
      <c r="Y53" s="139">
        <v>0</v>
      </c>
      <c r="Z53" s="140"/>
      <c r="AA53" s="141"/>
      <c r="AB53" s="139">
        <v>0</v>
      </c>
      <c r="AC53" s="140"/>
      <c r="AD53" s="141"/>
      <c r="AE53" s="139">
        <v>0</v>
      </c>
      <c r="AF53" s="140"/>
      <c r="AG53" s="141"/>
      <c r="AH53" s="139">
        <v>0</v>
      </c>
      <c r="AI53" s="140"/>
      <c r="AJ53" s="142"/>
      <c r="AK53" s="28"/>
      <c r="AL53" s="36"/>
      <c r="AM53" s="323"/>
      <c r="AN53" s="38" t="s">
        <v>175</v>
      </c>
      <c r="AO53" s="36"/>
      <c r="AP53" s="37"/>
      <c r="AQ53" s="37"/>
      <c r="AR53" s="37"/>
      <c r="BL53" s="8"/>
      <c r="BM53" s="8"/>
      <c r="BN53" s="8"/>
    </row>
    <row r="54" spans="1:66" ht="12.75" customHeight="1" x14ac:dyDescent="0.2">
      <c r="A54" s="344"/>
      <c r="B54" s="345"/>
      <c r="C54" s="345"/>
      <c r="D54" s="345"/>
      <c r="E54" s="137" t="s">
        <v>176</v>
      </c>
      <c r="F54" s="137"/>
      <c r="G54" s="137"/>
      <c r="H54" s="137"/>
      <c r="I54" s="137"/>
      <c r="J54" s="152" t="s">
        <v>165</v>
      </c>
      <c r="K54" s="152"/>
      <c r="L54" s="152"/>
      <c r="M54" s="152"/>
      <c r="N54" s="152"/>
      <c r="O54" s="152"/>
      <c r="P54" s="152"/>
      <c r="Q54" s="152"/>
      <c r="R54" s="13" t="s">
        <v>68</v>
      </c>
      <c r="S54" s="138" t="str">
        <f t="shared" si="0"/>
        <v>mm</v>
      </c>
      <c r="T54" s="138"/>
      <c r="U54" s="138"/>
      <c r="V54" s="324">
        <v>0</v>
      </c>
      <c r="W54" s="324"/>
      <c r="X54" s="324"/>
      <c r="Y54" s="139">
        <v>0</v>
      </c>
      <c r="Z54" s="140"/>
      <c r="AA54" s="141"/>
      <c r="AB54" s="139">
        <v>0</v>
      </c>
      <c r="AC54" s="140"/>
      <c r="AD54" s="141"/>
      <c r="AE54" s="139">
        <v>0</v>
      </c>
      <c r="AF54" s="140"/>
      <c r="AG54" s="141"/>
      <c r="AH54" s="139">
        <v>0</v>
      </c>
      <c r="AI54" s="140"/>
      <c r="AJ54" s="142"/>
      <c r="AK54" s="4"/>
      <c r="AL54" s="36"/>
      <c r="AM54" s="323"/>
      <c r="AN54" s="38" t="s">
        <v>177</v>
      </c>
      <c r="AO54" s="36"/>
      <c r="BL54" s="8"/>
      <c r="BM54" s="8"/>
      <c r="BN54" s="8"/>
    </row>
    <row r="55" spans="1:66" s="11" customFormat="1" ht="12.75" customHeight="1" x14ac:dyDescent="0.2">
      <c r="A55" s="346"/>
      <c r="B55" s="347"/>
      <c r="C55" s="347"/>
      <c r="D55" s="347"/>
      <c r="E55" s="325" t="s">
        <v>178</v>
      </c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41" t="s">
        <v>68</v>
      </c>
      <c r="S55" s="326" t="s">
        <v>179</v>
      </c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7"/>
      <c r="AK55" s="17"/>
      <c r="AM55" s="322" t="s">
        <v>180</v>
      </c>
      <c r="AN55" s="322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L55" s="8"/>
      <c r="BM55" s="8"/>
      <c r="BN55" s="8"/>
    </row>
    <row r="56" spans="1:66" ht="11.25" customHeight="1" x14ac:dyDescent="0.2">
      <c r="A56" s="154" t="s">
        <v>113</v>
      </c>
      <c r="B56" s="155"/>
      <c r="C56" s="155"/>
      <c r="D56" s="155"/>
      <c r="E56" s="15">
        <v>1</v>
      </c>
      <c r="F56" s="155" t="s">
        <v>114</v>
      </c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6" t="s">
        <v>115</v>
      </c>
      <c r="T56" s="155" t="s">
        <v>116</v>
      </c>
      <c r="U56" s="155"/>
      <c r="V56" s="155"/>
      <c r="W56" s="155"/>
      <c r="X56" s="155"/>
      <c r="Y56" s="155"/>
      <c r="Z56" s="155"/>
      <c r="AA56" s="155"/>
      <c r="AB56" s="16" t="s">
        <v>117</v>
      </c>
      <c r="AC56" s="155" t="s">
        <v>118</v>
      </c>
      <c r="AD56" s="155"/>
      <c r="AE56" s="155"/>
      <c r="AF56" s="155"/>
      <c r="AG56" s="155"/>
      <c r="AH56" s="155"/>
      <c r="AI56" s="155"/>
      <c r="AJ56" s="156"/>
      <c r="AK56" s="4"/>
      <c r="AM56" s="322"/>
      <c r="AN56" s="322"/>
    </row>
    <row r="57" spans="1:66" ht="3.75" customHeight="1" x14ac:dyDescent="0.2">
      <c r="A57" s="32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1"/>
      <c r="AK57" s="4"/>
      <c r="AL57" s="8"/>
    </row>
    <row r="58" spans="1:66" ht="12" customHeight="1" x14ac:dyDescent="0.2">
      <c r="A58" s="263" t="s">
        <v>119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5"/>
      <c r="O58" s="266" t="str">
        <f>+Page1!O48</f>
        <v>TestLabName</v>
      </c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8"/>
      <c r="AK58" s="4"/>
    </row>
    <row r="59" spans="1:66" ht="12" customHeight="1" x14ac:dyDescent="0.2">
      <c r="A59" s="244" t="s">
        <v>20</v>
      </c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5"/>
      <c r="O59" s="245" t="str">
        <f>+Page1!O49</f>
        <v>www.</v>
      </c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7"/>
      <c r="AK59" s="4"/>
    </row>
    <row r="60" spans="1:66" s="11" customFormat="1" ht="12" customHeight="1" x14ac:dyDescent="0.2">
      <c r="A60" s="244" t="s">
        <v>121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5"/>
      <c r="O60" s="245" t="str">
        <f>+Page1!O50</f>
        <v>RepNo.-99</v>
      </c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7"/>
      <c r="AK60" s="17"/>
    </row>
    <row r="61" spans="1:66" ht="12" customHeight="1" x14ac:dyDescent="0.2">
      <c r="A61" s="244" t="s">
        <v>123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5"/>
      <c r="O61" s="248" t="str">
        <f>+Page1!O51</f>
        <v>yyyy-mm-dd</v>
      </c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50"/>
      <c r="AK61" s="4"/>
      <c r="AM61" s="5"/>
      <c r="AN61" s="5"/>
    </row>
    <row r="62" spans="1:66" ht="3.75" customHeight="1" x14ac:dyDescent="0.2">
      <c r="A62" s="301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3"/>
      <c r="AK62" s="4"/>
    </row>
    <row r="63" spans="1:66" ht="12" customHeight="1" x14ac:dyDescent="0.2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1" t="str">
        <f>+Page1!AE57</f>
        <v>Version SKN_N0883R0</v>
      </c>
      <c r="AF63" s="231"/>
      <c r="AG63" s="231"/>
      <c r="AH63" s="231"/>
      <c r="AI63" s="231"/>
      <c r="AJ63" s="231"/>
      <c r="AK63" s="4"/>
    </row>
    <row r="64" spans="1:66" ht="37.5" customHeight="1" x14ac:dyDescent="0.2">
      <c r="A64" s="328" t="s">
        <v>129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4"/>
    </row>
    <row r="65" spans="1:37" x14ac:dyDescent="0.2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20"/>
    </row>
    <row r="66" spans="1:37" x14ac:dyDescent="0.2">
      <c r="A66" s="1"/>
    </row>
    <row r="67" spans="1:37" x14ac:dyDescent="0.2">
      <c r="A67" s="1"/>
    </row>
    <row r="68" spans="1:37" x14ac:dyDescent="0.2">
      <c r="A68" s="1"/>
    </row>
    <row r="69" spans="1:37" x14ac:dyDescent="0.2">
      <c r="A69" s="1"/>
    </row>
    <row r="70" spans="1:37" x14ac:dyDescent="0.2">
      <c r="A70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</sheetData>
  <mergeCells count="181">
    <mergeCell ref="A56:D56"/>
    <mergeCell ref="F56:R56"/>
    <mergeCell ref="T56:AA56"/>
    <mergeCell ref="AC56:AJ56"/>
    <mergeCell ref="A37:Q39"/>
    <mergeCell ref="R37:R39"/>
    <mergeCell ref="S37:U39"/>
    <mergeCell ref="V37:X39"/>
    <mergeCell ref="Y37:AA39"/>
    <mergeCell ref="AB37:AD39"/>
    <mergeCell ref="AE37:AG39"/>
    <mergeCell ref="AH37:AJ39"/>
    <mergeCell ref="AH40:AJ40"/>
    <mergeCell ref="E41:Q41"/>
    <mergeCell ref="S41:U41"/>
    <mergeCell ref="V41:X41"/>
    <mergeCell ref="Y41:AA41"/>
    <mergeCell ref="AB41:AD41"/>
    <mergeCell ref="AE41:AG41"/>
    <mergeCell ref="AH41:AJ41"/>
    <mergeCell ref="E42:Q42"/>
    <mergeCell ref="S42:U42"/>
    <mergeCell ref="V42:X42"/>
    <mergeCell ref="A14:AJ36"/>
    <mergeCell ref="AE42:AG42"/>
    <mergeCell ref="AH42:AJ42"/>
    <mergeCell ref="E43:Q43"/>
    <mergeCell ref="E49:I49"/>
    <mergeCell ref="J49:Q49"/>
    <mergeCell ref="E50:I50"/>
    <mergeCell ref="J50:Q50"/>
    <mergeCell ref="E51:I51"/>
    <mergeCell ref="J51:Q51"/>
    <mergeCell ref="A40:D40"/>
    <mergeCell ref="A41:D55"/>
    <mergeCell ref="E52:I52"/>
    <mergeCell ref="J52:Q52"/>
    <mergeCell ref="E54:I54"/>
    <mergeCell ref="J54:Q54"/>
    <mergeCell ref="E53:I53"/>
    <mergeCell ref="J53:Q53"/>
    <mergeCell ref="S53:U53"/>
    <mergeCell ref="S40:U40"/>
    <mergeCell ref="V40:X40"/>
    <mergeCell ref="Y40:AA40"/>
    <mergeCell ref="AB40:AD40"/>
    <mergeCell ref="AE40:AG40"/>
    <mergeCell ref="A65:AJ65"/>
    <mergeCell ref="A62:AJ62"/>
    <mergeCell ref="A64:AJ64"/>
    <mergeCell ref="A59:N59"/>
    <mergeCell ref="A60:N60"/>
    <mergeCell ref="A61:N61"/>
    <mergeCell ref="A63:AD63"/>
    <mergeCell ref="AE63:AJ63"/>
    <mergeCell ref="A57:AJ57"/>
    <mergeCell ref="O58:AJ58"/>
    <mergeCell ref="O59:AJ59"/>
    <mergeCell ref="O60:AJ60"/>
    <mergeCell ref="O61:AJ61"/>
    <mergeCell ref="A58:N58"/>
    <mergeCell ref="W10:Y10"/>
    <mergeCell ref="Z10:AJ10"/>
    <mergeCell ref="W11:Y11"/>
    <mergeCell ref="Z11:AA11"/>
    <mergeCell ref="AB11:AJ11"/>
    <mergeCell ref="A8:F8"/>
    <mergeCell ref="A6:V6"/>
    <mergeCell ref="G8:V8"/>
    <mergeCell ref="W8:Y8"/>
    <mergeCell ref="Z8:AJ8"/>
    <mergeCell ref="A9:F9"/>
    <mergeCell ref="G9:V9"/>
    <mergeCell ref="W9:Y9"/>
    <mergeCell ref="Z9:AJ9"/>
    <mergeCell ref="A10:F10"/>
    <mergeCell ref="K11:V11"/>
    <mergeCell ref="Y42:AA42"/>
    <mergeCell ref="AB42:AD42"/>
    <mergeCell ref="AD1:AJ1"/>
    <mergeCell ref="AH2:AH3"/>
    <mergeCell ref="AI2:AJ3"/>
    <mergeCell ref="A7:AJ7"/>
    <mergeCell ref="A5:E5"/>
    <mergeCell ref="F5:K5"/>
    <mergeCell ref="C1:AC3"/>
    <mergeCell ref="A1:B3"/>
    <mergeCell ref="AD2:AF3"/>
    <mergeCell ref="AG2:AG3"/>
    <mergeCell ref="A4:AJ4"/>
    <mergeCell ref="W5:AC5"/>
    <mergeCell ref="AD5:AJ5"/>
    <mergeCell ref="L5:V5"/>
    <mergeCell ref="G10:V10"/>
    <mergeCell ref="A11:F11"/>
    <mergeCell ref="G11:J11"/>
    <mergeCell ref="E40:Q40"/>
    <mergeCell ref="A12:AJ12"/>
    <mergeCell ref="A13:AJ13"/>
    <mergeCell ref="W6:AC6"/>
    <mergeCell ref="AD6:AJ6"/>
    <mergeCell ref="AB45:AD45"/>
    <mergeCell ref="AE45:AG45"/>
    <mergeCell ref="AH45:AJ45"/>
    <mergeCell ref="E44:Q44"/>
    <mergeCell ref="S44:U44"/>
    <mergeCell ref="V44:X44"/>
    <mergeCell ref="Y44:AA44"/>
    <mergeCell ref="AB44:AD44"/>
    <mergeCell ref="AE43:AG43"/>
    <mergeCell ref="AH43:AJ43"/>
    <mergeCell ref="S43:U43"/>
    <mergeCell ref="V43:X43"/>
    <mergeCell ref="Y43:AA43"/>
    <mergeCell ref="AB43:AD43"/>
    <mergeCell ref="AE44:AG44"/>
    <mergeCell ref="AH44:AJ44"/>
    <mergeCell ref="E45:Q45"/>
    <mergeCell ref="S45:U45"/>
    <mergeCell ref="V45:X45"/>
    <mergeCell ref="Y45:AA45"/>
    <mergeCell ref="S50:U50"/>
    <mergeCell ref="V50:X50"/>
    <mergeCell ref="Y50:AA50"/>
    <mergeCell ref="AB50:AD50"/>
    <mergeCell ref="AE48:AG48"/>
    <mergeCell ref="AH48:AJ48"/>
    <mergeCell ref="S49:U49"/>
    <mergeCell ref="V49:X49"/>
    <mergeCell ref="Y49:AA49"/>
    <mergeCell ref="AB49:AD49"/>
    <mergeCell ref="AE49:AG49"/>
    <mergeCell ref="AH49:AJ49"/>
    <mergeCell ref="V51:X51"/>
    <mergeCell ref="E55:Q55"/>
    <mergeCell ref="S55:AJ55"/>
    <mergeCell ref="AE52:AG52"/>
    <mergeCell ref="AH52:AJ52"/>
    <mergeCell ref="S54:U54"/>
    <mergeCell ref="V54:X54"/>
    <mergeCell ref="Y54:AA54"/>
    <mergeCell ref="AB54:AD54"/>
    <mergeCell ref="AE54:AG54"/>
    <mergeCell ref="AH54:AJ54"/>
    <mergeCell ref="S52:U52"/>
    <mergeCell ref="V52:X52"/>
    <mergeCell ref="Y52:AA52"/>
    <mergeCell ref="AB52:AD52"/>
    <mergeCell ref="AB53:AD53"/>
    <mergeCell ref="AE53:AG53"/>
    <mergeCell ref="AH53:AJ53"/>
    <mergeCell ref="V53:X53"/>
    <mergeCell ref="Y53:AA53"/>
    <mergeCell ref="Y51:AA51"/>
    <mergeCell ref="AE51:AG51"/>
    <mergeCell ref="AH51:AJ51"/>
    <mergeCell ref="AB51:AD51"/>
    <mergeCell ref="AM55:AN56"/>
    <mergeCell ref="AM49:AM54"/>
    <mergeCell ref="AE46:AG46"/>
    <mergeCell ref="AH46:AJ46"/>
    <mergeCell ref="E47:Q47"/>
    <mergeCell ref="S47:U47"/>
    <mergeCell ref="V47:X47"/>
    <mergeCell ref="Y47:AA47"/>
    <mergeCell ref="AB47:AD47"/>
    <mergeCell ref="AE47:AG47"/>
    <mergeCell ref="AH47:AJ47"/>
    <mergeCell ref="E46:Q46"/>
    <mergeCell ref="S46:U46"/>
    <mergeCell ref="V46:X46"/>
    <mergeCell ref="Y46:AA46"/>
    <mergeCell ref="AB46:AD46"/>
    <mergeCell ref="E48:Q48"/>
    <mergeCell ref="S48:U48"/>
    <mergeCell ref="V48:X48"/>
    <mergeCell ref="Y48:AA48"/>
    <mergeCell ref="AB48:AD48"/>
    <mergeCell ref="AE50:AG50"/>
    <mergeCell ref="AH50:AJ50"/>
    <mergeCell ref="S51:U51"/>
  </mergeCells>
  <conditionalFormatting sqref="F5:K5">
    <cfRule type="cellIs" dxfId="1" priority="1" stopIfTrue="1" operator="equal">
      <formula>$AL$15</formula>
    </cfRule>
  </conditionalFormatting>
  <conditionalFormatting sqref="AI2:AJ3">
    <cfRule type="cellIs" dxfId="0" priority="4" stopIfTrue="1" operator="equal">
      <formula>$AL$10</formula>
    </cfRule>
  </conditionalFormatting>
  <dataValidations count="1">
    <dataValidation type="list" allowBlank="1" showInputMessage="1" showErrorMessage="1" sqref="A40:D40" xr:uid="{000A008B-006F-4CFA-A43F-009000EB00BC}">
      <formula1>$BM$40:$BO$40</formula1>
    </dataValidation>
  </dataValidations>
  <pageMargins left="0.78740157480314954" right="0.55118110236220474" top="0.27559055118110237" bottom="0.23622047244094491" header="0.19685039370078738" footer="0.15748031496062992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C1FAA649A9504F94C63FAE701E4F78" ma:contentTypeVersion="14" ma:contentTypeDescription="Ein neues Dokument erstellen." ma:contentTypeScope="" ma:versionID="bc5b3327e207a0f84872a2e68e008003">
  <xsd:schema xmlns:xsd="http://www.w3.org/2001/XMLSchema" xmlns:xs="http://www.w3.org/2001/XMLSchema" xmlns:p="http://schemas.microsoft.com/office/2006/metadata/properties" xmlns:ns2="11fc9932-2d7f-47af-aba4-638b5cb71665" xmlns:ns3="9a888527-75d3-4b9f-bb0d-7a72ecc1787f" targetNamespace="http://schemas.microsoft.com/office/2006/metadata/properties" ma:root="true" ma:fieldsID="8a889e317548191431b07fd94ad51542" ns2:_="" ns3:_="">
    <xsd:import namespace="11fc9932-2d7f-47af-aba4-638b5cb71665"/>
    <xsd:import namespace="9a888527-75d3-4b9f-bb0d-7a72ecc17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c9932-2d7f-47af-aba4-638b5cb71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81b5bb2-a302-4590-b7a8-2dfd7386c9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8527-75d3-4b9f-bb0d-7a72ecc178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7f4b5e-d66a-4026-a688-2c1a9b758bf6}" ma:internalName="TaxCatchAll" ma:showField="CatchAllData" ma:web="9a888527-75d3-4b9f-bb0d-7a72ecc17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fc9932-2d7f-47af-aba4-638b5cb71665" xsi:nil="true"/>
    <TaxCatchAll xmlns="9a888527-75d3-4b9f-bb0d-7a72ecc1787f" xsi:nil="true"/>
    <lcf76f155ced4ddcb4097134ff3c332f xmlns="11fc9932-2d7f-47af-aba4-638b5cb716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27E81F-EEBD-4A9A-8D95-0B7D24777A5D}"/>
</file>

<file path=customXml/itemProps2.xml><?xml version="1.0" encoding="utf-8"?>
<ds:datastoreItem xmlns:ds="http://schemas.openxmlformats.org/officeDocument/2006/customXml" ds:itemID="{0EAE5800-7A83-4523-B9A1-B47D6F2A573C}"/>
</file>

<file path=customXml/itemProps3.xml><?xml version="1.0" encoding="utf-8"?>
<ds:datastoreItem xmlns:ds="http://schemas.openxmlformats.org/officeDocument/2006/customXml" ds:itemID="{3618BCB2-66D2-4D9B-9F49-AC8D5A23FE9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Page1</vt:lpstr>
      <vt:lpstr>Page2</vt:lpstr>
      <vt:lpstr>Page3</vt:lpstr>
      <vt:lpstr>Page1!Druckbereich</vt:lpstr>
      <vt:lpstr>Page2!Druckbereich</vt:lpstr>
      <vt:lpstr>Page3!Druckbereich</vt:lpstr>
    </vt:vector>
  </TitlesOfParts>
  <Manager>Solar Keymark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R4.1 Datassheet Store</dc:title>
  <dc:subject>SOLAR KEYMARK data sheet for systems</dc:subject>
  <dc:creator>Solar Keymark</dc:creator>
  <cp:keywords>olar keymark; collector; data sheet; test results; EN 12976</cp:keywords>
  <cp:lastModifiedBy>Andreas Bohren</cp:lastModifiedBy>
  <cp:revision>1</cp:revision>
  <dcterms:created xsi:type="dcterms:W3CDTF">2008-01-11T07:02:13Z</dcterms:created>
  <dcterms:modified xsi:type="dcterms:W3CDTF">2025-12-15T11:50:37Z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0x010100A8C1FAA649A9504F94C63FAE701E4F78</vt:lpwstr>
  </property>
</Properties>
</file>